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540" windowWidth="4815" windowHeight="4920" tabRatio="667" activeTab="0"/>
  </bookViews>
  <sheets>
    <sheet name="Приложение № 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<sst xmlns="http://schemas.openxmlformats.org/spreadsheetml/2006/main" count="1165" uniqueCount="195">
  <si>
    <t>1.1. ПП-1</t>
  </si>
  <si>
    <t>ПП-1</t>
  </si>
  <si>
    <t>гр.1</t>
  </si>
  <si>
    <t xml:space="preserve">Министерство труда и социальной защиты населения Забайкальского края </t>
  </si>
  <si>
    <t>Министерство труда и социальной защиты населения Забайкальского края</t>
  </si>
  <si>
    <t>3.1.1.</t>
  </si>
  <si>
    <t>3.1.2.</t>
  </si>
  <si>
    <t>4.1.</t>
  </si>
  <si>
    <t>4.1. ПП-1</t>
  </si>
  <si>
    <t>4.1.1</t>
  </si>
  <si>
    <t>4.1.2</t>
  </si>
  <si>
    <t>4.1.3</t>
  </si>
  <si>
    <t>4.1.4</t>
  </si>
  <si>
    <t>4.1.5</t>
  </si>
  <si>
    <t>4.1.6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</si>
  <si>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</si>
  <si>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</si>
  <si>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</si>
  <si>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</si>
  <si>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</si>
  <si>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</si>
  <si>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</si>
  <si>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</si>
  <si>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№</t>
  </si>
  <si>
    <t>Наименование целей, задач, подпрограмм, основных мероприятий, мероприятий, ведомственных целевых программ, показателей</t>
  </si>
  <si>
    <t>Единица измерения показателя</t>
  </si>
  <si>
    <t>Методика расчета показателя</t>
  </si>
  <si>
    <t>Сроки реализации</t>
  </si>
  <si>
    <t>Ответственный исполнитель и соисполнители</t>
  </si>
  <si>
    <t>Коды бюджетной классификации расходов</t>
  </si>
  <si>
    <t>Главный раздел, подраздел</t>
  </si>
  <si>
    <t>Целевая статья</t>
  </si>
  <si>
    <t>Вид расходов</t>
  </si>
  <si>
    <t>Итого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</si>
  <si>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</si>
  <si>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</si>
  <si>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</si>
  <si>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</si>
  <si>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</si>
  <si>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</si>
  <si>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</si>
  <si>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</si>
  <si>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</si>
  <si>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гр.18</t>
  </si>
  <si>
    <t>гр.19</t>
  </si>
  <si>
    <t>гр.20</t>
  </si>
  <si>
    <t>1.</t>
  </si>
  <si>
    <t>Х</t>
  </si>
  <si>
    <t>финансирование за счет краевого бюджета</t>
  </si>
  <si>
    <t>тыс.рублей</t>
  </si>
  <si>
    <t>ВСЕГО</t>
  </si>
  <si>
    <t>Министерство образования, науки и молодежной политики Забайкальского края</t>
  </si>
  <si>
    <t>%</t>
  </si>
  <si>
    <t>Министерство культуры  Забайкальского края</t>
  </si>
  <si>
    <t>Министерство физической  культуры  и спорта Забайкальского края</t>
  </si>
  <si>
    <t xml:space="preserve">Органы местного самоуправления муниципальных образований Забайкальского края </t>
  </si>
  <si>
    <t>тыс. рублей</t>
  </si>
  <si>
    <t>Коэф-фициент значи-мости</t>
  </si>
  <si>
    <t>2.1.1</t>
  </si>
  <si>
    <t>1.1</t>
  </si>
  <si>
    <t>Министерство культуры Забайкальского края</t>
  </si>
  <si>
    <t>Министерство физической культуры и спорта Забайкальского края</t>
  </si>
  <si>
    <t>2.1.5</t>
  </si>
  <si>
    <t>2.1.4</t>
  </si>
  <si>
    <t>2.1.3</t>
  </si>
  <si>
    <t>2.1.2</t>
  </si>
  <si>
    <t>Министерство здравоохранения  Забайкальского края</t>
  </si>
  <si>
    <t>1.1.1</t>
  </si>
  <si>
    <t>1.1. ПП-2</t>
  </si>
  <si>
    <t>2.1.</t>
  </si>
  <si>
    <t>3.1.</t>
  </si>
  <si>
    <t>3.1. ПП-1</t>
  </si>
  <si>
    <t>2.1.6</t>
  </si>
  <si>
    <t>2.1. ПП-1</t>
  </si>
  <si>
    <t>2.1 ПП-2</t>
  </si>
  <si>
    <t xml:space="preserve">"Формирование системы комплексной </t>
  </si>
  <si>
    <t xml:space="preserve">реабилитации и абилитации инвалидов, </t>
  </si>
  <si>
    <t>в том числе детей-инвалидов"</t>
  </si>
  <si>
    <t>Показатель  "Доля инвалидов, в отношении которых осуществлялись мероприятия по реабилитации и (или) абилитации, в общей численности инвалидов Забайкальского края, имеющих такие рекомендации в индивидуальной программе реабилитации или абилитации (взрослые)"</t>
  </si>
  <si>
    <t>Показатель  "Доля инвалидов, в отношении которых осуществлялись мероприятия по реабилитации и (или) абилитации, в общей численности инвалидов Забайкальского края, имеющих такие рекомендации в индивидуальной программе реабилитации или абилитации (дети)"</t>
  </si>
  <si>
    <t>Показатель  "Доля реабилитационных организаций, подлежащих включению в систему комплексной реабилитации и абилитации инвалидов, в том числе детей-инвалидов, Забайкальского края, в общем числе реабилитационных организаций, расположенных на территории Забайкальского края"</t>
  </si>
  <si>
    <t>Министерство труда и социальной защиты населения Забайкальского края,  Министерство здравоохранения Забайкальского края, Министерство образования, науки и молодежной политики Забайкальского края</t>
  </si>
  <si>
    <t xml:space="preserve">численность детей целевой группы нуждающихся в получении услуги ранней помощи / численность детей целевой группы, получивших услуги ранней помощи *100%
</t>
  </si>
  <si>
    <t>финансирование за счет федерального бюджета</t>
  </si>
  <si>
    <t>1.1.2</t>
  </si>
  <si>
    <t>1.1.3</t>
  </si>
  <si>
    <t>Министерство труда и социальной защиты населения Забайкальского края, Министерство здравоохранения Забайкальского края, Министерство образования, науки и молодежной политики Забайкальского края, Министерство физической культуры и спорта Забайкальского края, Министерство культуры Забайкальского края</t>
  </si>
  <si>
    <t>1.1.4</t>
  </si>
  <si>
    <t>1.1.5</t>
  </si>
  <si>
    <t xml:space="preserve">Мероприятие "Организация и проведение социологических исследований с целью определения удовлетворенности инвалидов, детей-инвалидов, реабилитационными и абилитационными услугами" </t>
  </si>
  <si>
    <r>
      <t xml:space="preserve">Основное мероприятие </t>
    </r>
    <r>
      <rPr>
        <sz val="12"/>
        <rFont val="Times New Roman"/>
        <family val="1"/>
      </rPr>
      <t>"Формирование условий для повышения уровня профессионального развития и занятости, включая сопровождаемое содействие занятости, инвалидов, в том числе детей-инвалидов, в Забайкальском крае"</t>
    </r>
  </si>
  <si>
    <t>Мероприятие "Организация проведения регионального чемпионата профессионального мастерства среди людей с инвалидностью «Абилимпикс»</t>
  </si>
  <si>
    <t xml:space="preserve">Мероприятие "Формирование регионального перечня медицинских, образовательных и социальных услуг по оказанию комплексной помощи детям с отклонениями в умственном развитии" </t>
  </si>
  <si>
    <t>Мероприятие "Внедрение технологии раннего выявления детей с риском инвалидности на базах учреждений здравоохранения и системы социальной защиты населения"</t>
  </si>
  <si>
    <t xml:space="preserve">финансирование за счет средств федерального бюджета </t>
  </si>
  <si>
    <t>Показатель "Доля семей Забайкальского края, включенных в программы ранней помощи, удовлетворенных качеством услуг ранней помощи"</t>
  </si>
  <si>
    <t>Показатель  "Доля специалистов Забайкальского края, обеспечивающих оказание реабилитационных и (или) абилитационных мероприятий инвалидам, в том числе детям-инвалидам, прошедших обучение по программам повышения квалификации и профессиональной переподготовки специалистов, в том числе по применению методик по реабилитации и абилитации инвалидов, в общей численности таких специалистов Забайкальского края"</t>
  </si>
  <si>
    <t>Мероприятие "Информирование населения по раннему выявлению признаков нарушения здоровья, в том числе психического, с целью оказания ранней диагностики и медицинской помощи, а также профилактики инвалидизации детей и взрослых "</t>
  </si>
  <si>
    <t>Мероприятие "Укомплектование организаций, осуществляющих комплексную реабилитацию, специалистами соответствующего профиля"</t>
  </si>
  <si>
    <t xml:space="preserve"> из средств муниципальных образований </t>
  </si>
  <si>
    <t xml:space="preserve"> из средств краевого бюджета</t>
  </si>
  <si>
    <t xml:space="preserve"> из федерального бюджета</t>
  </si>
  <si>
    <t xml:space="preserve"> из внебюджетных источников</t>
  </si>
  <si>
    <t xml:space="preserve">количество реабилитационных организаций, включенных в региональную систему комплексной реабилитации и абилитации инвалидов, в том числе детей-инвалидов/общее количество реабилитационных организаций, расположенных на территории Забайкальского края *100%
</t>
  </si>
  <si>
    <t>численность инвалидов, получивших заключения о выполнении мероприятий, предусмотренных их индивидуальными программами реабилитации или абилитации инвалида (взрослые) / численность инвалидов, имеющих рекомендации по реабилитационным и (или) абилитационным мероприятиям в индивидуальных программах реабилитации или абилитации инвалида (взрослые)*100%</t>
  </si>
  <si>
    <t xml:space="preserve">численность инвалидов, получивших заключения о выполнении их индивидуальных программ реабилитации или абилитации инвалида (дети) / численность инвалидов, имеющих рекомендации по реабилитационным и/или абилитационным мероприятиям в индивидуальных программах реабилитации или абилитации инвалида (дети) *100%
</t>
  </si>
  <si>
    <t>Министерство здравоохранения Забайкальского края, Министерство труда и социальной защиты населения Забайкальского края, Министерство образования, науки и молодежной политики Забайкальского края</t>
  </si>
  <si>
    <t>Мероприятие "Формирование нормативно-правовой базы. Издание распорядительных документов (распоряжений, приказов), локальных актов (положений, инструкций), регламентирующих порядок организации работы в учреждениях и организациях"</t>
  </si>
  <si>
    <t>1.1.6</t>
  </si>
  <si>
    <t xml:space="preserve">Мероприятие "Формирование и ведение базы данных детей-инвалидов и граждан, осуществляющих уход за ними в автоматизированной системе «Адресная социальная помощь»" </t>
  </si>
  <si>
    <t>Министерство здравоохранения Забайкальского края, Министерство труда и социальной защиты населения Забайкальского края</t>
  </si>
  <si>
    <t xml:space="preserve">Министерство труда и социальной защиты населения  Забайкальского края, Министерство образования, науки и молодежной политики  Забайкальского края, Министерство здравоохранения Забайкальского края </t>
  </si>
  <si>
    <t>Министерство труда и социальной защиты населения  Забайкальского края</t>
  </si>
  <si>
    <t>Министерство здравоохранения Забайкальского края</t>
  </si>
  <si>
    <t>Мероприятие "Разработка, распространение среди населения информационных материалов по вопросам ранней помощи и сопровождения, по возможно более раннему выявлению признаков нарушения функций организма, в том числе психического, с целью оказания ранней помощи и профилактики инвалидности"</t>
  </si>
  <si>
    <t>Мероприятие "Обучение специалистов, осуществляющих медицинские услуги по программам повышения квалификации и профессиональной переподготовки"</t>
  </si>
  <si>
    <t>Мероприятие "Проведение профориентационных консультаций с выпускниками общеобразовательных организаций, имеющими инвалидность"</t>
  </si>
  <si>
    <t>2.1.7</t>
  </si>
  <si>
    <t xml:space="preserve">Министерство образования, науки и молодежной политики  Забайкальского края </t>
  </si>
  <si>
    <t>Мероприятие "Обучение специалистов в сфере образования, осуществляющих реабилитационные и абилитационные услуги по программам повышения квалификации и профессиональной переподготовки"</t>
  </si>
  <si>
    <t>Мероприятие "Обучение специалистов в сфере социального обслуживания населения, осуществляющих реабилитационные и абилитационные услуги по программам повышения квалификации и профессиональной переподготовки"</t>
  </si>
  <si>
    <t>3.1.4</t>
  </si>
  <si>
    <t xml:space="preserve">Органы местного самоуправления муниципальных образований Забайкальского края  </t>
  </si>
  <si>
    <t xml:space="preserve"> Министерство образования, науки и молодежной политики Забайкальского края, Министерство труда и социальной защиты населения Забайкальского края,  Министерство здравоохранения Забайкальского края</t>
  </si>
  <si>
    <t>Мероприятие "Организация информационно-разъяснительной и консультационной работы по вопросам оказания государственных услуг в сфере занятости населения инвалидам, в том числе инвалидам молодого возраста"</t>
  </si>
  <si>
    <t>Мероприятие "Оказание инвалидам, в том числе инвалидам молодого возраста, зарегистрированным в качестве безработных, государственных услуг по психологической поддержке, социальной адаптации на рынке труда, по профессиональному обучению и дополнительному профессиональному образованию"</t>
  </si>
  <si>
    <t xml:space="preserve">к подпрограмме </t>
  </si>
  <si>
    <t>гр.21</t>
  </si>
  <si>
    <t>гр.22</t>
  </si>
  <si>
    <t>2021-2023</t>
  </si>
  <si>
    <t xml:space="preserve">Министерство образования, науки и молодежной политики Забайкальского края </t>
  </si>
  <si>
    <t xml:space="preserve">Министерство культуры Забайкальского края </t>
  </si>
  <si>
    <t>Всего по подрограмме:</t>
  </si>
  <si>
    <t>Подпрограмма  № 5 "Формирование системы комплексной реабилитации и абилитации инвалидов, в том числе детей-инвалидов"</t>
  </si>
  <si>
    <t>Основные мероприятия, мероприятия,  показатели и объемы финансирования подпрограммы  "Формирование системы комплексной реабилитации и абилитации инвалидов, в том числе детей-инвалидов" государственной программы  Забайкальского края "Доступная среда"</t>
  </si>
  <si>
    <t>Приложение №1</t>
  </si>
  <si>
    <t>Министерство образования, науки и молодежной политики Забайкальского края, Министерство труда и социальной защиты населения Забайкальского края,  Министерство здравоохранения Забайкальского края</t>
  </si>
  <si>
    <t xml:space="preserve">Мероприятие "Проведение социологических исследований с целью определения потребности детей в возрасте от 0 до 3 лет и их законных представителей в услугах ранней помощи" </t>
  </si>
  <si>
    <t>абсолютный показатель</t>
  </si>
  <si>
    <t xml:space="preserve">Министерство труда и социальной защиты населения Забайкальского края
</t>
  </si>
  <si>
    <t>Мероприятие "Оказание инвалидам, в том числе инвалидам молодого возраста, обратившимся в органы службы занятости населения, государственных услуг по организации профессиональной ориентации, трудоустройства, прохождения профессионального обучения и получения дополнительного профессионального образования, содействию гражданам в поиске подходящей работы"</t>
  </si>
  <si>
    <t>3.1.3.</t>
  </si>
  <si>
    <t>4.1.7</t>
  </si>
  <si>
    <t>Мероприятие "Приобретение реабилитационного оборудования для государственного автономного учреждения здравоохранения «Детский клинический медицинский центр г. Чита» реабилитационное подразделение «Феникс», оказывающего услуги ранней помощи "</t>
  </si>
  <si>
    <t>Мероприятие "Приобретение реабилитационного оборудования для государственного учреждения «Центр психолого-педагогической, медицинской и социальной помощи «Дар» Забайкальского края, оказывающего услуги ранней помощи"</t>
  </si>
  <si>
    <t xml:space="preserve">Мероприятие "Организация межведомственного взаимодействия между соисполнителями подпрограммы и ФКУ «Главное бюро медико - социальной защиты по Забайкальскому краю»" </t>
  </si>
  <si>
    <t xml:space="preserve">Мероприятие "Организация межведомственного взаимодействия исполнительных органов государственной власти в целях проведения комплексного мониторинга потребности детей в возрасте от 0 до 3 лет и их законных представителей в услугах ранней помощи" </t>
  </si>
  <si>
    <t>Министерство труда и социальной защиты населения Забайкальского края, Министерство здравоохранения Забайкальского края, Министерство образования, науки и молодежной политики Забайкальского края, Министерство культуры Забайкальского края, Министерство физической культуры и спорта Забайкальского края</t>
  </si>
  <si>
    <t>Показатель  "Доля детей целевой группы, получивших услуги ранней помощи, в общем количестве детей Забайкальского края, нуждающихся в получении таких услуг"</t>
  </si>
  <si>
    <t>Министерство труда и социальной защиты населения Забайкальского края,  Министерство здравоохранения Забайкальского края, Министерство образования, науки и молодежной политики Забайальского края, Министерство физической культуры и спорта Забайкальского края</t>
  </si>
  <si>
    <t xml:space="preserve">Министерство труда и социальной защиты населения Забайкальского края,  Министерство здравоохранения Забайкальского края, Министерство образования, науки и молодежной политики Забайальского края, Министерство физической культуры и спорта Забайкальского края, Министерство культуры Забайкальского края </t>
  </si>
  <si>
    <t xml:space="preserve">Мероприятие "Проведение индивидуальной комплексной диагностики ребенка (включая скрининг); консультирование родителей по результатам проведенного обследования, по организации коррекционно-развивающей работы с ребенком; помощь в разработке и реализации индивидуальной программы реабилитации  или абилитации ребенка, имеющего проблемы в развитии; разработка и реализация комплексных программ сопровождения ребенка и его семьи" </t>
  </si>
  <si>
    <t xml:space="preserve">финансирование за счет средств  федерального бюджета </t>
  </si>
  <si>
    <t xml:space="preserve">Количество специалистов Забайкальского края, обеспечивающих оказание реабилитационных и (или) абилитационных мероприятий инвалидам, в том числе детям-инвалидам, прошедших обучение по программам повышения квалификации и профессиональной переподготовки специалистов, в том числе по применению методик по реабилитации и абилитации инвалидов/Общее количество специалистов Забайкальского края, обеспечивающих оказание реабилитационных и (или) абилитационных мероприятий инвалидам, в том числе детям-инвалидам *100%
</t>
  </si>
  <si>
    <t xml:space="preserve">Количество семей Забайкальского края, включенных в программы ранней помощи,удовлетворенных качеством услуг ранней помощи/общее количество семей, включенных в программы ранней помощи*100%
</t>
  </si>
  <si>
    <t>Мероприятие "Организация сопровождения при содействии занятости инвалидов"</t>
  </si>
  <si>
    <t>Мероприятие "Формирование и ведение реестра учреждений, оказывающих реабилитационные и абилитационные услуги инвалидам, детям-инвалидам на территории Забайкальского края, с целью последующего размещения информации об учреждениях на сайте «Учимся жить вместе» в информационно-телекоммуникационной сети «Интернет» в рамках государственной программы Российской Федерации «Доступная среда»</t>
  </si>
  <si>
    <t>Мероприятие "Проведение мероприятий по обучению инвалидов, в том числе детей-инвалидов, и членов их семей навыкам ухода, подбору и пользованию техническими средствами реабилитации, реабилитационным навыкам, в том числе обучению слепоглухих инвалидов пользованию вспомогательными средствами для коммуникации и информации "</t>
  </si>
  <si>
    <t xml:space="preserve">Цель "Повышение уровня обеспеченности инвалидов, в том числе детей-инвалидов, реабилитационными и абилитационными услугами, ранней помощью, а также уровня профессионального развития и занятости, включая содействие занятости, инвалидов, в том числе детей-инвалидов, развитие сопровождаемого проживания инвалидов в Забайкальском крае"  </t>
  </si>
  <si>
    <r>
      <t xml:space="preserve">Основное  мероприятие  </t>
    </r>
    <r>
      <rPr>
        <sz val="12"/>
        <rFont val="Times New Roman"/>
        <family val="1"/>
      </rPr>
      <t>"Определение потребности инвалидов, в том числе детей-инвалидов, в реабилитационных и абилитационных услугах, услугах ранней помощи, получении услуг в рамках сопровождаемого проживания в Забайкальском крае"</t>
    </r>
  </si>
  <si>
    <r>
      <t>Основное мероприятие</t>
    </r>
    <r>
      <rPr>
        <sz val="12"/>
        <color indexed="8"/>
        <rFont val="Times New Roman"/>
        <family val="1"/>
      </rPr>
      <t xml:space="preserve"> "Формирование и поддержание в актуальном состоянии нормативной правовой и методической базы по организации системы комплексной реабилитации и абилитации инвалидов, в том числе детей-инвалидов, а также ранней помощи, сопровождаемого проживания инвалидов в Забайкальском крае"</t>
    </r>
  </si>
  <si>
    <r>
      <t>Основное мероприятие</t>
    </r>
    <r>
      <rPr>
        <sz val="12"/>
        <color indexed="8"/>
        <rFont val="Times New Roman"/>
        <family val="1"/>
      </rPr>
      <t xml:space="preserve"> "Формирование условий для развития системы комплексной реабилитации и абилитации инвалидов, в том числе детей-инвалидов, а также ранней помощи, сопровождаемого проживания инвалидов в Забайкальском крае"</t>
    </r>
  </si>
  <si>
    <t>Показатель  "Число инвалидов, получивших услуги в рамках сопровождаемого проживания"</t>
  </si>
  <si>
    <t>чел.</t>
  </si>
  <si>
    <t>Задача 2. "Формирование условий для повышения уровня профессионального развития и занятости, включая сопровождаемое содействие занятости, инвалидов, в том числе детей-инвалидов, в Забайкальском крае"</t>
  </si>
  <si>
    <t>Показатель  "Доля занятых инвалидов трудоспособного возраста в общей численности инвалидов трудоспособного возраста Забайкальского края"</t>
  </si>
  <si>
    <t xml:space="preserve">Численность занятых инвалидов трудоспособного возраста в Забайкальского края / Общая численность инвалидов трудоспособного возраста  в Забайкальском крае *100%
</t>
  </si>
  <si>
    <t>Задача 3. "Формирование и поддержание в актуальном состоянии нормативной правовой и методической базы по организации системы комплексной реабилитации и абилитации инвалидов, в том числе детей-инвалидов, а также ранней помощи, сопровождаемого проживания инвалидов в Забайкальском крае"</t>
  </si>
  <si>
    <t xml:space="preserve">Задача 4 ." Формирование условий для развития системы комплексной реабилитации и абилитации инвалидов, в том числе детей-инвалидов, а также ранней помощи, сопровождаемого проживания инвалидов в Забайкальском крае"
</t>
  </si>
  <si>
    <t>Задача 1. "Определение потребности инвалидов, в том числе детей-инвалидов, в реабилитационных и абилитационных услугах, услугах ранней помощи, получении услуг в рамках сопровождаемого проживания в Забайкальском крае"</t>
  </si>
  <si>
    <t>Мероприятие "Оснащение реабилитационным оборудованием государственных учреждений, осуществляющих деятельность в сфере физической культуры и спорта в целях организации мероприятий по реабилитации инвалидов и детей-инвалидов»</t>
  </si>
  <si>
    <t>Мероприятие "Приобретение реабилитационного и абилитационного оборудования для государственных профессиональных образовательных учреждений, осуществляющих повышение уровня профессионального развития инвалидов"</t>
  </si>
  <si>
    <t>Мероприятие "Оснащение реабилитационным оборудованием государственных учреждений образования в целях организации мероприятий по реабилитации инвалидов и детей-инвалидов"</t>
  </si>
  <si>
    <t>Мероприятие "Оснащение реабилитационным оборудованием государственных учреждений культуры в целях организации мероприятий социокультурной реабилитации и абилитации инвалидов, в том числе детей-инвалидов"</t>
  </si>
  <si>
    <t>1.1.7</t>
  </si>
  <si>
    <t xml:space="preserve">Мероприятие "Определение нуждаемости и возможности сопровождаемого проживания инвалидов" </t>
  </si>
  <si>
    <t>1.1.8</t>
  </si>
  <si>
    <t xml:space="preserve">Мероприятие "Определение периодичности и объема предоставления социальных услуг при сопровождаемом проживании инвалидов" </t>
  </si>
  <si>
    <t>Мероприятие "Доработка медицинской  информационной системы "Ариадна" для автоматизации работы организаций, участвующих в формировании системы комплексной реабилитации и абилитации инвалидов, в том числе детей-инвалидов"</t>
  </si>
  <si>
    <t>3.1.5</t>
  </si>
  <si>
    <t>Мероприятие "Разработка нормативной правовой и методической базы по организации сопровождаемого проживания инвалидов в Забайкальском крае"</t>
  </si>
  <si>
    <t>Мероприятие "Организация взаимодействия с добровольческими (волонтерскими) организациями, реализующими деятельность в сфере реабилитации и абилитации инвалидов и детей-инвалидов"</t>
  </si>
  <si>
    <t>Мероприятие "Организация взаимодействия с добровольческими (волонтерскими) организациями, предоставляющими услуги ранней помощи"</t>
  </si>
  <si>
    <t>4.1.16</t>
  </si>
  <si>
    <t>4.1.17</t>
  </si>
  <si>
    <t>4.1.18</t>
  </si>
  <si>
    <t>Мероприятие "Приобретение мебели, бытовой техники в государственные учреждения социального обслуживания, реализующие сопровождаемое проживание инвалидов"</t>
  </si>
  <si>
    <t>4.1.19</t>
  </si>
  <si>
    <t>4.1.20</t>
  </si>
  <si>
    <t>Мероприятие "Проведение обучающих занятий по формированию, развитию и сохранению навыков самообслуживания, обучению и сохранению навыков социально-средового воздействия, коммуникации; организация образовательной деятельности и занятости инвалидов"</t>
  </si>
  <si>
    <t>Мероприятие "Организация взаимодействия с добровольческими (волонтерскими) организациями, осуществляющими социальное обслуживание и предоставляющие услуги по сопровождаемому проживанию инвалидов"</t>
  </si>
  <si>
    <t>Министерство труда и социальной защиты населения  Забайкальского края, Министерство образования, науки и молодежной политики  Забайкальского края</t>
  </si>
  <si>
    <t xml:space="preserve">количество реабилитационных организаций, подлежащих включению в систему комплексной реабилитации и абилитации инвалидов, в том числе детей-инвалидов/общее количество реабилитационных организаций, расположенных на территории Забайкальского края *100%
</t>
  </si>
  <si>
    <r>
      <t>Мероприятие "Оснащение реабилитационным оборудованием государственных учреждений здравоохранения в целях организации мероприятий по реабилитации инвалидов и детей-инвалидов"</t>
    </r>
    <r>
      <rPr>
        <b/>
        <i/>
        <sz val="12"/>
        <rFont val="Times New Roman"/>
        <family val="1"/>
      </rPr>
      <t xml:space="preserve"> </t>
    </r>
  </si>
  <si>
    <t>Мероприятие "Оснащение реабилитационным оборудованием государственных учреждений социального обслуживания населения Забайкальского края, осуществляющих социальную реабилитацию и абилитацию инвалидов, включая детей-инвалидов, мероприятия ранней помощи"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</si>
</sst>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_-* #,##0.0_р_._-;\-* #,##0.0_р_._-;_-* &quot;-&quot;??_р_._-;_-@_-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d/m;@"/>
    <numFmt numFmtId="182" formatCode="dd/mm/yy;@"/>
    <numFmt numFmtId="183" formatCode="d/m/yy;@"/>
    <numFmt numFmtId="184" formatCode="_-* #,##0.000_р_._-;\-* #,##0.000_р_._-;_-* &quot;-&quot;???_р_._-;_-@_-"/>
    <numFmt numFmtId="185" formatCode="#,##0.0_р_."/>
  </numFmts>
  <fonts count="47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trike/>
      <sz val="12"/>
      <color indexed="8"/>
      <name val="Times New Roman"/>
      <family val="1"/>
    </font>
    <font>
      <sz val="12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2"/>
      <color indexed="4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wrapText="1"/>
    </xf>
    <xf numFmtId="2" fontId="2" fillId="32" borderId="10" xfId="0" applyNumberFormat="1" applyFont="1" applyFill="1" applyBorder="1" applyAlignment="1">
      <alignment vertical="top" wrapText="1"/>
    </xf>
    <xf numFmtId="0" fontId="4" fillId="32" borderId="10" xfId="0" applyFont="1" applyFill="1" applyBorder="1" applyAlignment="1">
      <alignment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75" fontId="1" fillId="32" borderId="10" xfId="0" applyNumberFormat="1" applyFont="1" applyFill="1" applyBorder="1" applyAlignment="1">
      <alignment horizontal="center" vertical="top"/>
    </xf>
    <xf numFmtId="2" fontId="1" fillId="32" borderId="10" xfId="0" applyNumberFormat="1" applyFont="1" applyFill="1" applyBorder="1" applyAlignment="1">
      <alignment horizontal="center" vertical="top"/>
    </xf>
    <xf numFmtId="2" fontId="2" fillId="32" borderId="10" xfId="0" applyNumberFormat="1" applyFont="1" applyFill="1" applyBorder="1" applyAlignment="1">
      <alignment horizontal="center" vertical="top"/>
    </xf>
    <xf numFmtId="0" fontId="1" fillId="32" borderId="10" xfId="0" applyFont="1" applyFill="1" applyBorder="1" applyAlignment="1">
      <alignment vertical="top"/>
    </xf>
    <xf numFmtId="49" fontId="2" fillId="32" borderId="10" xfId="0" applyNumberFormat="1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top"/>
    </xf>
    <xf numFmtId="49" fontId="10" fillId="32" borderId="10" xfId="0" applyNumberFormat="1" applyFont="1" applyFill="1" applyBorder="1" applyAlignment="1">
      <alignment horizontal="center" vertical="top"/>
    </xf>
    <xf numFmtId="49" fontId="1" fillId="32" borderId="10" xfId="0" applyNumberFormat="1" applyFont="1" applyFill="1" applyBorder="1" applyAlignment="1">
      <alignment horizontal="center" vertical="top"/>
    </xf>
    <xf numFmtId="0" fontId="3" fillId="32" borderId="10" xfId="0" applyFont="1" applyFill="1" applyBorder="1" applyAlignment="1">
      <alignment horizontal="center" vertical="top"/>
    </xf>
    <xf numFmtId="0" fontId="1" fillId="32" borderId="0" xfId="0" applyFont="1" applyFill="1" applyBorder="1" applyAlignment="1">
      <alignment vertical="top"/>
    </xf>
    <xf numFmtId="49" fontId="1" fillId="32" borderId="0" xfId="0" applyNumberFormat="1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vertical="top" wrapText="1"/>
    </xf>
    <xf numFmtId="0" fontId="1" fillId="32" borderId="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/>
    </xf>
    <xf numFmtId="2" fontId="1" fillId="32" borderId="10" xfId="0" applyNumberFormat="1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vertical="top"/>
    </xf>
    <xf numFmtId="0" fontId="10" fillId="32" borderId="0" xfId="0" applyFont="1" applyFill="1" applyBorder="1" applyAlignment="1">
      <alignment vertical="top"/>
    </xf>
    <xf numFmtId="0" fontId="46" fillId="32" borderId="0" xfId="0" applyFont="1" applyFill="1" applyBorder="1" applyAlignment="1">
      <alignment vertical="top"/>
    </xf>
    <xf numFmtId="2" fontId="1" fillId="32" borderId="0" xfId="0" applyNumberFormat="1" applyFont="1" applyFill="1" applyBorder="1" applyAlignment="1">
      <alignment vertical="top"/>
    </xf>
    <xf numFmtId="0" fontId="4" fillId="32" borderId="10" xfId="0" applyNumberFormat="1" applyFont="1" applyFill="1" applyBorder="1" applyAlignment="1">
      <alignment horizontal="center" vertical="top"/>
    </xf>
    <xf numFmtId="49" fontId="4" fillId="32" borderId="10" xfId="0" applyNumberFormat="1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/>
    </xf>
    <xf numFmtId="0" fontId="1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/>
    </xf>
    <xf numFmtId="0" fontId="1" fillId="32" borderId="0" xfId="0" applyFont="1" applyFill="1" applyBorder="1" applyAlignment="1">
      <alignment horizontal="center" vertical="top"/>
    </xf>
    <xf numFmtId="175" fontId="4" fillId="32" borderId="10" xfId="0" applyNumberFormat="1" applyFont="1" applyFill="1" applyBorder="1" applyAlignment="1">
      <alignment horizontal="center" vertical="top"/>
    </xf>
    <xf numFmtId="2" fontId="4" fillId="32" borderId="10" xfId="0" applyNumberFormat="1" applyFont="1" applyFill="1" applyBorder="1" applyAlignment="1">
      <alignment horizontal="center" vertical="top"/>
    </xf>
    <xf numFmtId="49" fontId="4" fillId="32" borderId="10" xfId="0" applyNumberFormat="1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/>
    </xf>
    <xf numFmtId="0" fontId="1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top"/>
    </xf>
    <xf numFmtId="0" fontId="2" fillId="32" borderId="15" xfId="0" applyFont="1" applyFill="1" applyBorder="1" applyAlignment="1">
      <alignment horizontal="center" vertical="top" wrapText="1"/>
    </xf>
    <xf numFmtId="0" fontId="2" fillId="32" borderId="16" xfId="0" applyFont="1" applyFill="1" applyBorder="1" applyAlignment="1">
      <alignment horizontal="center" vertical="top" wrapText="1"/>
    </xf>
    <xf numFmtId="0" fontId="2" fillId="32" borderId="17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80"/>
  <sheetViews>
    <sheetView tabSelected="1" view="pageLayout" zoomScale="80" zoomScaleNormal="75" zoomScaleSheetLayoutView="78" zoomScalePageLayoutView="80" workbookViewId="0" topLeftCell="A146">
      <selection activeCell="B127" sqref="B127"/>
    </sheetView>
  </sheetViews>
  <sheetFormatPr defaultColWidth="8.8515625" defaultRowHeight="15"/>
  <cols>
    <col min="1" max="1" width="8.28125" style="23" customWidth="1"/>
    <col min="2" max="2" width="61.7109375" style="24" customWidth="1"/>
    <col min="3" max="3" width="13.8515625" style="25" customWidth="1"/>
    <col min="4" max="4" width="10.140625" style="25" customWidth="1"/>
    <col min="5" max="5" width="40.00390625" style="22" customWidth="1"/>
    <col min="6" max="6" width="14.140625" style="22" customWidth="1"/>
    <col min="7" max="7" width="41.00390625" style="44" customWidth="1"/>
    <col min="8" max="8" width="12.00390625" style="22" customWidth="1"/>
    <col min="9" max="9" width="12.57421875" style="22" customWidth="1"/>
    <col min="10" max="10" width="10.57421875" style="22" customWidth="1"/>
    <col min="11" max="11" width="14.28125" style="22" customWidth="1"/>
    <col min="12" max="12" width="14.140625" style="22" customWidth="1"/>
    <col min="13" max="13" width="13.8515625" style="22" customWidth="1"/>
    <col min="14" max="14" width="12.8515625" style="22" customWidth="1"/>
    <col min="15" max="15" width="15.57421875" style="44" customWidth="1"/>
    <col min="16" max="16" width="0.13671875" style="22" hidden="1" customWidth="1"/>
    <col min="17" max="16384" width="8.8515625" style="22" customWidth="1"/>
  </cols>
  <sheetData>
    <row r="2" spans="11:15" ht="15.75">
      <c r="K2" s="57" t="s">
        <v>135</v>
      </c>
      <c r="L2" s="57"/>
      <c r="M2" s="57"/>
      <c r="N2" s="57"/>
      <c r="O2" s="57"/>
    </row>
    <row r="3" spans="11:15" ht="15.75">
      <c r="K3" s="57" t="s">
        <v>126</v>
      </c>
      <c r="L3" s="57"/>
      <c r="M3" s="57"/>
      <c r="N3" s="57"/>
      <c r="O3" s="57"/>
    </row>
    <row r="4" spans="11:15" ht="15.75">
      <c r="K4" s="57" t="s">
        <v>75</v>
      </c>
      <c r="L4" s="57"/>
      <c r="M4" s="57"/>
      <c r="N4" s="57"/>
      <c r="O4" s="57"/>
    </row>
    <row r="5" spans="11:15" ht="15.75">
      <c r="K5" s="57" t="s">
        <v>76</v>
      </c>
      <c r="L5" s="57"/>
      <c r="M5" s="57"/>
      <c r="N5" s="57"/>
      <c r="O5" s="57"/>
    </row>
    <row r="6" spans="11:15" ht="15.75">
      <c r="K6" s="57" t="s">
        <v>77</v>
      </c>
      <c r="L6" s="57"/>
      <c r="M6" s="57"/>
      <c r="N6" s="57"/>
      <c r="O6" s="57"/>
    </row>
    <row r="7" spans="1:15" ht="15.75">
      <c r="A7" s="40"/>
      <c r="B7" s="1"/>
      <c r="C7" s="37"/>
      <c r="D7" s="37"/>
      <c r="E7" s="16"/>
      <c r="F7" s="16"/>
      <c r="G7" s="36"/>
      <c r="H7" s="16"/>
      <c r="I7" s="16"/>
      <c r="J7" s="16"/>
      <c r="K7" s="16"/>
      <c r="L7" s="16"/>
      <c r="M7" s="16"/>
      <c r="N7" s="16"/>
      <c r="O7" s="36"/>
    </row>
    <row r="8" spans="1:15" ht="45.75" customHeight="1">
      <c r="A8" s="40"/>
      <c r="B8" s="58" t="s">
        <v>134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0"/>
    </row>
    <row r="9" spans="1:15" ht="18" customHeight="1" hidden="1">
      <c r="A9" s="40"/>
      <c r="B9" s="1"/>
      <c r="C9" s="37"/>
      <c r="D9" s="37"/>
      <c r="E9" s="16"/>
      <c r="F9" s="16"/>
      <c r="G9" s="36"/>
      <c r="H9" s="16"/>
      <c r="I9" s="16"/>
      <c r="J9" s="16"/>
      <c r="K9" s="16"/>
      <c r="L9" s="16"/>
      <c r="M9" s="16"/>
      <c r="N9" s="16"/>
      <c r="O9" s="36"/>
    </row>
    <row r="10" spans="1:15" s="29" customFormat="1" ht="33" customHeight="1">
      <c r="A10" s="56" t="s">
        <v>23</v>
      </c>
      <c r="B10" s="50" t="s">
        <v>24</v>
      </c>
      <c r="C10" s="50" t="s">
        <v>25</v>
      </c>
      <c r="D10" s="50" t="s">
        <v>57</v>
      </c>
      <c r="E10" s="50" t="s">
        <v>26</v>
      </c>
      <c r="F10" s="50" t="s">
        <v>27</v>
      </c>
      <c r="G10" s="50" t="s">
        <v>28</v>
      </c>
      <c r="H10" s="50" t="s">
        <v>29</v>
      </c>
      <c r="I10" s="50"/>
      <c r="J10" s="50"/>
      <c r="K10" s="51"/>
      <c r="L10" s="51"/>
      <c r="M10" s="51"/>
      <c r="N10" s="51"/>
      <c r="O10" s="51"/>
    </row>
    <row r="11" spans="1:15" s="29" customFormat="1" ht="51" customHeight="1">
      <c r="A11" s="56"/>
      <c r="B11" s="50"/>
      <c r="C11" s="50"/>
      <c r="D11" s="50"/>
      <c r="E11" s="50"/>
      <c r="F11" s="50"/>
      <c r="G11" s="50"/>
      <c r="H11" s="38" t="s">
        <v>30</v>
      </c>
      <c r="I11" s="38" t="s">
        <v>31</v>
      </c>
      <c r="J11" s="38" t="s">
        <v>32</v>
      </c>
      <c r="K11" s="39">
        <v>2020</v>
      </c>
      <c r="L11" s="39">
        <v>2021</v>
      </c>
      <c r="M11" s="39">
        <v>2022</v>
      </c>
      <c r="N11" s="39">
        <v>2023</v>
      </c>
      <c r="O11" s="39" t="s">
        <v>33</v>
      </c>
    </row>
    <row r="12" spans="1:15" ht="15" customHeight="1">
      <c r="A12" s="40" t="s">
        <v>2</v>
      </c>
      <c r="B12" s="37" t="s">
        <v>34</v>
      </c>
      <c r="C12" s="37" t="s">
        <v>35</v>
      </c>
      <c r="D12" s="37" t="s">
        <v>36</v>
      </c>
      <c r="E12" s="37" t="s">
        <v>37</v>
      </c>
      <c r="F12" s="37" t="s">
        <v>38</v>
      </c>
      <c r="G12" s="37" t="s">
        <v>39</v>
      </c>
      <c r="H12" s="37" t="s">
        <v>40</v>
      </c>
      <c r="I12" s="37" t="s">
        <v>41</v>
      </c>
      <c r="J12" s="37" t="s">
        <v>42</v>
      </c>
      <c r="K12" s="36" t="s">
        <v>43</v>
      </c>
      <c r="L12" s="36" t="s">
        <v>44</v>
      </c>
      <c r="M12" s="36" t="s">
        <v>45</v>
      </c>
      <c r="N12" s="36" t="s">
        <v>127</v>
      </c>
      <c r="O12" s="36" t="s">
        <v>128</v>
      </c>
    </row>
    <row r="13" spans="1:15" ht="47.25">
      <c r="A13" s="40"/>
      <c r="B13" s="41" t="s">
        <v>133</v>
      </c>
      <c r="C13" s="37"/>
      <c r="D13" s="37"/>
      <c r="E13" s="37"/>
      <c r="F13" s="37"/>
      <c r="G13" s="37"/>
      <c r="H13" s="37"/>
      <c r="I13" s="37"/>
      <c r="J13" s="37"/>
      <c r="K13" s="36"/>
      <c r="L13" s="36"/>
      <c r="M13" s="36"/>
      <c r="N13" s="36"/>
      <c r="O13" s="36"/>
    </row>
    <row r="14" spans="1:15" ht="111" customHeight="1">
      <c r="A14" s="52" t="s">
        <v>46</v>
      </c>
      <c r="B14" s="1" t="s">
        <v>158</v>
      </c>
      <c r="C14" s="37"/>
      <c r="D14" s="37" t="s">
        <v>47</v>
      </c>
      <c r="E14" s="16"/>
      <c r="F14" s="16"/>
      <c r="G14" s="36"/>
      <c r="H14" s="16"/>
      <c r="I14" s="16"/>
      <c r="J14" s="16"/>
      <c r="K14" s="36"/>
      <c r="L14" s="36"/>
      <c r="M14" s="36"/>
      <c r="N14" s="36"/>
      <c r="O14" s="36"/>
    </row>
    <row r="15" spans="1:15" s="30" customFormat="1" ht="15.75">
      <c r="A15" s="52"/>
      <c r="B15" s="2" t="s">
        <v>132</v>
      </c>
      <c r="C15" s="37"/>
      <c r="D15" s="37"/>
      <c r="E15" s="16"/>
      <c r="F15" s="16"/>
      <c r="G15" s="43" t="s">
        <v>50</v>
      </c>
      <c r="H15" s="43" t="s">
        <v>47</v>
      </c>
      <c r="I15" s="43" t="s">
        <v>47</v>
      </c>
      <c r="J15" s="43" t="s">
        <v>47</v>
      </c>
      <c r="K15" s="15">
        <f>K16+K23+K22</f>
        <v>0</v>
      </c>
      <c r="L15" s="15">
        <f>L16+L23</f>
        <v>48480.249</v>
      </c>
      <c r="M15" s="15">
        <f>M16+M23</f>
        <v>47027.25</v>
      </c>
      <c r="N15" s="15">
        <f>N16+N23</f>
        <v>46233.25000000001</v>
      </c>
      <c r="O15" s="15">
        <f>O16+O23</f>
        <v>141740.749</v>
      </c>
    </row>
    <row r="16" spans="1:15" s="30" customFormat="1" ht="15.75" customHeight="1">
      <c r="A16" s="52"/>
      <c r="B16" s="53" t="s">
        <v>100</v>
      </c>
      <c r="C16" s="49" t="s">
        <v>49</v>
      </c>
      <c r="D16" s="54" t="s">
        <v>47</v>
      </c>
      <c r="E16" s="55" t="s">
        <v>47</v>
      </c>
      <c r="F16" s="55" t="s">
        <v>47</v>
      </c>
      <c r="G16" s="43" t="s">
        <v>33</v>
      </c>
      <c r="H16" s="43" t="s">
        <v>47</v>
      </c>
      <c r="I16" s="43" t="s">
        <v>47</v>
      </c>
      <c r="J16" s="43" t="s">
        <v>47</v>
      </c>
      <c r="K16" s="15">
        <f>K17+K18+K19+K20+K21+K22</f>
        <v>0</v>
      </c>
      <c r="L16" s="15">
        <f>L17+L18+L19+L20+L21+L22</f>
        <v>2908.8149999999996</v>
      </c>
      <c r="M16" s="15">
        <f>M17+M18+M19+M20+M21+M22</f>
        <v>4232.452499999999</v>
      </c>
      <c r="N16" s="15">
        <f>N17+N18+N19+N20+N21+N22</f>
        <v>4160.992499999999</v>
      </c>
      <c r="O16" s="15">
        <f>O17+O18+O19+O20+O21+O22</f>
        <v>11302.26</v>
      </c>
    </row>
    <row r="17" spans="1:15" s="30" customFormat="1" ht="30.75" customHeight="1">
      <c r="A17" s="52"/>
      <c r="B17" s="53"/>
      <c r="C17" s="49"/>
      <c r="D17" s="54"/>
      <c r="E17" s="55"/>
      <c r="F17" s="55"/>
      <c r="G17" s="37" t="s">
        <v>3</v>
      </c>
      <c r="H17" s="36" t="s">
        <v>47</v>
      </c>
      <c r="I17" s="36" t="s">
        <v>47</v>
      </c>
      <c r="J17" s="36" t="s">
        <v>47</v>
      </c>
      <c r="K17" s="14">
        <f>K128+K164</f>
        <v>0</v>
      </c>
      <c r="L17" s="14">
        <f>L128+L164+L173</f>
        <v>961.1999999999999</v>
      </c>
      <c r="M17" s="14">
        <f>M128+M164+M173</f>
        <v>1453.5</v>
      </c>
      <c r="N17" s="14">
        <f>N128+N164+N173</f>
        <v>1470.15</v>
      </c>
      <c r="O17" s="14">
        <f>O128+O164+O173</f>
        <v>3884.8500000000004</v>
      </c>
    </row>
    <row r="18" spans="1:15" s="30" customFormat="1" ht="30.75" customHeight="1">
      <c r="A18" s="52"/>
      <c r="B18" s="53"/>
      <c r="C18" s="49"/>
      <c r="D18" s="54"/>
      <c r="E18" s="55"/>
      <c r="F18" s="55"/>
      <c r="G18" s="37" t="s">
        <v>66</v>
      </c>
      <c r="H18" s="36" t="s">
        <v>47</v>
      </c>
      <c r="I18" s="36" t="s">
        <v>47</v>
      </c>
      <c r="J18" s="36" t="s">
        <v>47</v>
      </c>
      <c r="K18" s="14">
        <f>K102+K131+K149+K167</f>
        <v>0</v>
      </c>
      <c r="L18" s="14">
        <f>L102+L131+L149+L167</f>
        <v>882</v>
      </c>
      <c r="M18" s="14">
        <f>M102+M131+M149+M167</f>
        <v>1239.03</v>
      </c>
      <c r="N18" s="14">
        <f>N102+N131+N149+N167</f>
        <v>1241.73</v>
      </c>
      <c r="O18" s="14">
        <f>O102+O131+O149+O167</f>
        <v>3362.76</v>
      </c>
    </row>
    <row r="19" spans="1:15" s="30" customFormat="1" ht="47.25">
      <c r="A19" s="52"/>
      <c r="B19" s="53"/>
      <c r="C19" s="49"/>
      <c r="D19" s="54"/>
      <c r="E19" s="55"/>
      <c r="F19" s="55"/>
      <c r="G19" s="37" t="s">
        <v>51</v>
      </c>
      <c r="H19" s="36" t="s">
        <v>47</v>
      </c>
      <c r="I19" s="36" t="s">
        <v>47</v>
      </c>
      <c r="J19" s="36" t="s">
        <v>47</v>
      </c>
      <c r="K19" s="14">
        <f>K134+K152+K161</f>
        <v>0</v>
      </c>
      <c r="L19" s="14">
        <f>L134+L152+L161</f>
        <v>798</v>
      </c>
      <c r="M19" s="14">
        <f>M134+M152+M161</f>
        <v>1192.5</v>
      </c>
      <c r="N19" s="14">
        <f>N134+N152+N161</f>
        <v>1179.99</v>
      </c>
      <c r="O19" s="14">
        <f>O134+O152+O161</f>
        <v>3170.49</v>
      </c>
    </row>
    <row r="20" spans="1:15" s="30" customFormat="1" ht="31.5">
      <c r="A20" s="52"/>
      <c r="B20" s="53"/>
      <c r="C20" s="49"/>
      <c r="D20" s="54"/>
      <c r="E20" s="55"/>
      <c r="F20" s="55"/>
      <c r="G20" s="37" t="s">
        <v>53</v>
      </c>
      <c r="H20" s="36" t="s">
        <v>47</v>
      </c>
      <c r="I20" s="36" t="s">
        <v>47</v>
      </c>
      <c r="J20" s="36" t="s">
        <v>47</v>
      </c>
      <c r="K20" s="14">
        <f>K72+K140</f>
        <v>0</v>
      </c>
      <c r="L20" s="14">
        <f>L72+L140</f>
        <v>201</v>
      </c>
      <c r="M20" s="14">
        <f>M72+M140</f>
        <v>247.5</v>
      </c>
      <c r="N20" s="14">
        <f>N72+N140</f>
        <v>169.2</v>
      </c>
      <c r="O20" s="14">
        <f>O72+O140</f>
        <v>617.7</v>
      </c>
    </row>
    <row r="21" spans="1:15" s="30" customFormat="1" ht="32.25" customHeight="1">
      <c r="A21" s="52"/>
      <c r="B21" s="53"/>
      <c r="C21" s="49"/>
      <c r="D21" s="54"/>
      <c r="E21" s="55"/>
      <c r="F21" s="55"/>
      <c r="G21" s="37" t="s">
        <v>54</v>
      </c>
      <c r="H21" s="36" t="s">
        <v>47</v>
      </c>
      <c r="I21" s="36" t="s">
        <v>47</v>
      </c>
      <c r="J21" s="36" t="s">
        <v>47</v>
      </c>
      <c r="K21" s="14">
        <f>K137</f>
        <v>0</v>
      </c>
      <c r="L21" s="14">
        <f>L137</f>
        <v>66.615</v>
      </c>
      <c r="M21" s="14">
        <f>M137</f>
        <v>99.9225</v>
      </c>
      <c r="N21" s="14">
        <f>N137</f>
        <v>99.9225</v>
      </c>
      <c r="O21" s="14">
        <f>O137</f>
        <v>266.46</v>
      </c>
    </row>
    <row r="22" spans="1:15" s="30" customFormat="1" ht="48.75" customHeight="1">
      <c r="A22" s="52"/>
      <c r="B22" s="2" t="s">
        <v>99</v>
      </c>
      <c r="C22" s="42" t="s">
        <v>56</v>
      </c>
      <c r="D22" s="42" t="s">
        <v>47</v>
      </c>
      <c r="E22" s="43" t="s">
        <v>47</v>
      </c>
      <c r="F22" s="43" t="s">
        <v>47</v>
      </c>
      <c r="G22" s="37" t="s">
        <v>55</v>
      </c>
      <c r="H22" s="43" t="s">
        <v>47</v>
      </c>
      <c r="I22" s="43" t="s">
        <v>47</v>
      </c>
      <c r="J22" s="43" t="s">
        <v>47</v>
      </c>
      <c r="K22" s="15">
        <f>K115</f>
        <v>0</v>
      </c>
      <c r="L22" s="15">
        <f>L115</f>
        <v>0</v>
      </c>
      <c r="M22" s="15">
        <f>M115</f>
        <v>0</v>
      </c>
      <c r="N22" s="15">
        <f>N115</f>
        <v>0</v>
      </c>
      <c r="O22" s="15">
        <f>O115</f>
        <v>0</v>
      </c>
    </row>
    <row r="23" spans="1:15" s="30" customFormat="1" ht="15.75">
      <c r="A23" s="52"/>
      <c r="B23" s="53" t="s">
        <v>101</v>
      </c>
      <c r="C23" s="49" t="s">
        <v>49</v>
      </c>
      <c r="D23" s="49" t="s">
        <v>47</v>
      </c>
      <c r="E23" s="48" t="s">
        <v>47</v>
      </c>
      <c r="F23" s="48" t="s">
        <v>47</v>
      </c>
      <c r="G23" s="43" t="s">
        <v>33</v>
      </c>
      <c r="H23" s="43" t="s">
        <v>47</v>
      </c>
      <c r="I23" s="43" t="s">
        <v>47</v>
      </c>
      <c r="J23" s="43" t="s">
        <v>47</v>
      </c>
      <c r="K23" s="15">
        <f>K24+K25+K26+K27+K29</f>
        <v>0</v>
      </c>
      <c r="L23" s="15">
        <f>L24+L25+L26+L27+L29+L28</f>
        <v>45571.434</v>
      </c>
      <c r="M23" s="15">
        <f>M24+M25+M26+M27+M29+M28</f>
        <v>42794.7975</v>
      </c>
      <c r="N23" s="15">
        <f>N24+N25+N26+N27+N29+N28</f>
        <v>42072.25750000001</v>
      </c>
      <c r="O23" s="15">
        <f>O24+O25+O26+O27+O29+O28</f>
        <v>130438.489</v>
      </c>
    </row>
    <row r="24" spans="1:15" ht="32.25" customHeight="1">
      <c r="A24" s="52"/>
      <c r="B24" s="53"/>
      <c r="C24" s="49"/>
      <c r="D24" s="49"/>
      <c r="E24" s="48"/>
      <c r="F24" s="48"/>
      <c r="G24" s="37" t="s">
        <v>3</v>
      </c>
      <c r="H24" s="36" t="s">
        <v>47</v>
      </c>
      <c r="I24" s="36" t="s">
        <v>47</v>
      </c>
      <c r="J24" s="36" t="s">
        <v>47</v>
      </c>
      <c r="K24" s="14">
        <f>K129+K165</f>
        <v>0</v>
      </c>
      <c r="L24" s="14">
        <f>L129+L165+L174</f>
        <v>15058.800000000001</v>
      </c>
      <c r="M24" s="14">
        <f>M129+M165+M174</f>
        <v>14696.5</v>
      </c>
      <c r="N24" s="14">
        <f>N129+N165+N174</f>
        <v>14864.85</v>
      </c>
      <c r="O24" s="14">
        <f>O129+O165+O174</f>
        <v>44620.149999999994</v>
      </c>
    </row>
    <row r="25" spans="1:15" ht="32.25" customHeight="1">
      <c r="A25" s="52"/>
      <c r="B25" s="53"/>
      <c r="C25" s="49"/>
      <c r="D25" s="49"/>
      <c r="E25" s="48"/>
      <c r="F25" s="48"/>
      <c r="G25" s="37" t="s">
        <v>66</v>
      </c>
      <c r="H25" s="36" t="s">
        <v>47</v>
      </c>
      <c r="I25" s="36" t="s">
        <v>47</v>
      </c>
      <c r="J25" s="36" t="s">
        <v>47</v>
      </c>
      <c r="K25" s="14">
        <f>K103+K132+K150+K168</f>
        <v>0</v>
      </c>
      <c r="L25" s="14">
        <f>L103+L132+L150+L168</f>
        <v>13818</v>
      </c>
      <c r="M25" s="14">
        <f>M103+M132+M150+M168</f>
        <v>12527.970000000001</v>
      </c>
      <c r="N25" s="14">
        <f>N103+N132+N150+N168</f>
        <v>12555.27</v>
      </c>
      <c r="O25" s="14">
        <f>O103+O132+O150+O168</f>
        <v>38901.24</v>
      </c>
    </row>
    <row r="26" spans="1:15" ht="48" customHeight="1">
      <c r="A26" s="52"/>
      <c r="B26" s="53"/>
      <c r="C26" s="49"/>
      <c r="D26" s="49"/>
      <c r="E26" s="48"/>
      <c r="F26" s="48"/>
      <c r="G26" s="37" t="s">
        <v>130</v>
      </c>
      <c r="H26" s="36" t="s">
        <v>47</v>
      </c>
      <c r="I26" s="36" t="s">
        <v>47</v>
      </c>
      <c r="J26" s="36" t="s">
        <v>47</v>
      </c>
      <c r="K26" s="14">
        <f>K153+K162+K135</f>
        <v>0</v>
      </c>
      <c r="L26" s="14">
        <f>L153+L162+L135</f>
        <v>12502</v>
      </c>
      <c r="M26" s="14">
        <f>M153+M162+M135</f>
        <v>12057.5</v>
      </c>
      <c r="N26" s="14">
        <f>N153+N162+N135</f>
        <v>11931.009999999998</v>
      </c>
      <c r="O26" s="14">
        <f>O153+O162+O135</f>
        <v>36490.51</v>
      </c>
    </row>
    <row r="27" spans="1:15" ht="32.25" customHeight="1">
      <c r="A27" s="52"/>
      <c r="B27" s="53"/>
      <c r="C27" s="49"/>
      <c r="D27" s="49"/>
      <c r="E27" s="48"/>
      <c r="F27" s="48"/>
      <c r="G27" s="37" t="s">
        <v>131</v>
      </c>
      <c r="H27" s="36" t="s">
        <v>47</v>
      </c>
      <c r="I27" s="36" t="s">
        <v>47</v>
      </c>
      <c r="J27" s="36" t="s">
        <v>47</v>
      </c>
      <c r="K27" s="14">
        <f>K73+K141</f>
        <v>0</v>
      </c>
      <c r="L27" s="14">
        <f>L73+L141</f>
        <v>3149</v>
      </c>
      <c r="M27" s="14">
        <f>M73+M141</f>
        <v>2502.5</v>
      </c>
      <c r="N27" s="14">
        <f>N73+N141</f>
        <v>1710.8</v>
      </c>
      <c r="O27" s="14">
        <f>O73+O141</f>
        <v>7362.3</v>
      </c>
    </row>
    <row r="28" spans="1:15" ht="32.25" customHeight="1">
      <c r="A28" s="52"/>
      <c r="B28" s="53"/>
      <c r="C28" s="49"/>
      <c r="D28" s="49"/>
      <c r="E28" s="48"/>
      <c r="F28" s="48"/>
      <c r="G28" s="37" t="s">
        <v>54</v>
      </c>
      <c r="H28" s="36" t="s">
        <v>47</v>
      </c>
      <c r="I28" s="36" t="s">
        <v>47</v>
      </c>
      <c r="J28" s="36" t="s">
        <v>47</v>
      </c>
      <c r="K28" s="14">
        <f>K138</f>
        <v>0</v>
      </c>
      <c r="L28" s="14">
        <f>L138</f>
        <v>1043.634</v>
      </c>
      <c r="M28" s="14">
        <f>M138</f>
        <v>1010.3275</v>
      </c>
      <c r="N28" s="14">
        <f>N138</f>
        <v>1010.3275</v>
      </c>
      <c r="O28" s="14">
        <f>O138</f>
        <v>3064.2889999999998</v>
      </c>
    </row>
    <row r="29" spans="1:15" ht="46.5" customHeight="1">
      <c r="A29" s="52"/>
      <c r="B29" s="53"/>
      <c r="C29" s="49"/>
      <c r="D29" s="49"/>
      <c r="E29" s="48"/>
      <c r="F29" s="48"/>
      <c r="G29" s="37" t="s">
        <v>122</v>
      </c>
      <c r="H29" s="36" t="s">
        <v>47</v>
      </c>
      <c r="I29" s="36" t="s">
        <v>47</v>
      </c>
      <c r="J29" s="36" t="s">
        <v>47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</row>
    <row r="30" spans="1:15" s="30" customFormat="1" ht="17.25" customHeight="1">
      <c r="A30" s="17"/>
      <c r="B30" s="2" t="s">
        <v>102</v>
      </c>
      <c r="C30" s="42" t="s">
        <v>56</v>
      </c>
      <c r="D30" s="42" t="s">
        <v>47</v>
      </c>
      <c r="E30" s="43" t="s">
        <v>47</v>
      </c>
      <c r="F30" s="43" t="s">
        <v>47</v>
      </c>
      <c r="G30" s="42"/>
      <c r="H30" s="43"/>
      <c r="I30" s="43"/>
      <c r="J30" s="43"/>
      <c r="K30" s="15">
        <v>0</v>
      </c>
      <c r="L30" s="15">
        <v>0</v>
      </c>
      <c r="M30" s="15">
        <v>0</v>
      </c>
      <c r="N30" s="15">
        <v>0</v>
      </c>
      <c r="O30" s="15">
        <v>0</v>
      </c>
    </row>
    <row r="31" spans="1:15" ht="127.5" customHeight="1">
      <c r="A31" s="35" t="s">
        <v>1</v>
      </c>
      <c r="B31" s="1" t="s">
        <v>80</v>
      </c>
      <c r="C31" s="37" t="s">
        <v>52</v>
      </c>
      <c r="D31" s="37" t="s">
        <v>47</v>
      </c>
      <c r="E31" s="37" t="s">
        <v>192</v>
      </c>
      <c r="F31" s="36" t="s">
        <v>47</v>
      </c>
      <c r="G31" s="37" t="s">
        <v>81</v>
      </c>
      <c r="H31" s="36" t="s">
        <v>47</v>
      </c>
      <c r="I31" s="36" t="s">
        <v>47</v>
      </c>
      <c r="J31" s="36" t="s">
        <v>47</v>
      </c>
      <c r="K31" s="13">
        <v>48</v>
      </c>
      <c r="L31" s="13">
        <v>66</v>
      </c>
      <c r="M31" s="13">
        <v>84</v>
      </c>
      <c r="N31" s="13">
        <v>100</v>
      </c>
      <c r="O31" s="14" t="s">
        <v>47</v>
      </c>
    </row>
    <row r="32" spans="1:15" ht="81.75" customHeight="1">
      <c r="A32" s="40"/>
      <c r="B32" s="2" t="s">
        <v>169</v>
      </c>
      <c r="C32" s="36" t="s">
        <v>47</v>
      </c>
      <c r="D32" s="36" t="s">
        <v>47</v>
      </c>
      <c r="E32" s="36" t="s">
        <v>47</v>
      </c>
      <c r="F32" s="36" t="s">
        <v>47</v>
      </c>
      <c r="G32" s="21" t="s">
        <v>47</v>
      </c>
      <c r="H32" s="36" t="s">
        <v>47</v>
      </c>
      <c r="I32" s="36" t="s">
        <v>47</v>
      </c>
      <c r="J32" s="36" t="s">
        <v>47</v>
      </c>
      <c r="K32" s="13" t="s">
        <v>47</v>
      </c>
      <c r="L32" s="13" t="s">
        <v>47</v>
      </c>
      <c r="M32" s="13" t="s">
        <v>47</v>
      </c>
      <c r="N32" s="13" t="s">
        <v>47</v>
      </c>
      <c r="O32" s="36" t="s">
        <v>47</v>
      </c>
    </row>
    <row r="33" spans="1:15" ht="193.5" customHeight="1">
      <c r="A33" s="40" t="s">
        <v>0</v>
      </c>
      <c r="B33" s="1" t="s">
        <v>78</v>
      </c>
      <c r="C33" s="37" t="s">
        <v>52</v>
      </c>
      <c r="D33" s="37" t="s">
        <v>47</v>
      </c>
      <c r="E33" s="37" t="s">
        <v>104</v>
      </c>
      <c r="F33" s="36" t="s">
        <v>47</v>
      </c>
      <c r="G33" s="37" t="s">
        <v>149</v>
      </c>
      <c r="H33" s="36" t="s">
        <v>47</v>
      </c>
      <c r="I33" s="36" t="s">
        <v>47</v>
      </c>
      <c r="J33" s="36" t="s">
        <v>47</v>
      </c>
      <c r="K33" s="13">
        <v>71.9</v>
      </c>
      <c r="L33" s="13">
        <v>72.9</v>
      </c>
      <c r="M33" s="13">
        <v>73.9</v>
      </c>
      <c r="N33" s="13">
        <v>74.9</v>
      </c>
      <c r="O33" s="14" t="s">
        <v>47</v>
      </c>
    </row>
    <row r="34" spans="1:15" ht="78.75">
      <c r="A34" s="47" t="s">
        <v>59</v>
      </c>
      <c r="B34" s="4" t="s">
        <v>159</v>
      </c>
      <c r="C34" s="36" t="s">
        <v>47</v>
      </c>
      <c r="D34" s="37" t="s">
        <v>47</v>
      </c>
      <c r="E34" s="36" t="s">
        <v>47</v>
      </c>
      <c r="F34" s="36" t="s">
        <v>129</v>
      </c>
      <c r="G34" s="37" t="s">
        <v>4</v>
      </c>
      <c r="H34" s="36" t="s">
        <v>47</v>
      </c>
      <c r="I34" s="36" t="s">
        <v>47</v>
      </c>
      <c r="J34" s="36" t="s">
        <v>47</v>
      </c>
      <c r="K34" s="14">
        <f>K35+K36</f>
        <v>0</v>
      </c>
      <c r="L34" s="14">
        <f>L35+L36</f>
        <v>0</v>
      </c>
      <c r="M34" s="14">
        <f>M35+M36</f>
        <v>0</v>
      </c>
      <c r="N34" s="14">
        <f>N35+N36</f>
        <v>0</v>
      </c>
      <c r="O34" s="14">
        <f>O35+O36</f>
        <v>0</v>
      </c>
    </row>
    <row r="35" spans="1:15" ht="33" customHeight="1">
      <c r="A35" s="47"/>
      <c r="B35" s="7" t="s">
        <v>48</v>
      </c>
      <c r="C35" s="36" t="s">
        <v>56</v>
      </c>
      <c r="D35" s="37" t="s">
        <v>47</v>
      </c>
      <c r="E35" s="36" t="s">
        <v>47</v>
      </c>
      <c r="F35" s="36" t="s">
        <v>47</v>
      </c>
      <c r="G35" s="37" t="s">
        <v>4</v>
      </c>
      <c r="H35" s="36" t="s">
        <v>47</v>
      </c>
      <c r="I35" s="36" t="s">
        <v>47</v>
      </c>
      <c r="J35" s="36" t="s">
        <v>47</v>
      </c>
      <c r="K35" s="14">
        <f>K42+K45+K51+K54+K39</f>
        <v>0</v>
      </c>
      <c r="L35" s="14">
        <f>L39+L42+L45+L48+L51+L54</f>
        <v>0</v>
      </c>
      <c r="M35" s="14">
        <f>M39+M42+M45+M48+M51+M54</f>
        <v>0</v>
      </c>
      <c r="N35" s="14">
        <f>N39+N42+N45+N48+N51+N54</f>
        <v>0</v>
      </c>
      <c r="O35" s="14">
        <f>O39+O42+O45+O48+O51+O54</f>
        <v>0</v>
      </c>
    </row>
    <row r="36" spans="1:15" ht="32.25" customHeight="1">
      <c r="A36" s="47"/>
      <c r="B36" s="3" t="s">
        <v>83</v>
      </c>
      <c r="C36" s="37" t="s">
        <v>56</v>
      </c>
      <c r="D36" s="37" t="s">
        <v>47</v>
      </c>
      <c r="E36" s="36" t="s">
        <v>47</v>
      </c>
      <c r="F36" s="36" t="s">
        <v>47</v>
      </c>
      <c r="G36" s="37" t="s">
        <v>4</v>
      </c>
      <c r="H36" s="36" t="s">
        <v>47</v>
      </c>
      <c r="I36" s="36" t="s">
        <v>47</v>
      </c>
      <c r="J36" s="36" t="s">
        <v>47</v>
      </c>
      <c r="K36" s="14">
        <f>K43+K46+K52+K55+K40</f>
        <v>0</v>
      </c>
      <c r="L36" s="14">
        <f>L43+L46+L52+L55+L40</f>
        <v>0</v>
      </c>
      <c r="M36" s="14">
        <f>M43+M46+M52+M55+M40</f>
        <v>0</v>
      </c>
      <c r="N36" s="14">
        <f>N43+N46+N52+N55+N40</f>
        <v>0</v>
      </c>
      <c r="O36" s="14">
        <f>O43+O46+O52+O55+O40</f>
        <v>0</v>
      </c>
    </row>
    <row r="37" spans="1:15" ht="177" customHeight="1">
      <c r="A37" s="40" t="s">
        <v>68</v>
      </c>
      <c r="B37" s="1" t="s">
        <v>79</v>
      </c>
      <c r="C37" s="37" t="s">
        <v>52</v>
      </c>
      <c r="D37" s="37" t="s">
        <v>47</v>
      </c>
      <c r="E37" s="37" t="s">
        <v>105</v>
      </c>
      <c r="F37" s="36" t="s">
        <v>47</v>
      </c>
      <c r="G37" s="37" t="s">
        <v>149</v>
      </c>
      <c r="H37" s="36" t="s">
        <v>47</v>
      </c>
      <c r="I37" s="36" t="s">
        <v>47</v>
      </c>
      <c r="J37" s="36" t="s">
        <v>47</v>
      </c>
      <c r="K37" s="13">
        <v>73.8</v>
      </c>
      <c r="L37" s="13">
        <v>74.8</v>
      </c>
      <c r="M37" s="13">
        <v>75.8</v>
      </c>
      <c r="N37" s="13">
        <v>76.8</v>
      </c>
      <c r="O37" s="36" t="s">
        <v>47</v>
      </c>
    </row>
    <row r="38" spans="1:15" ht="157.5">
      <c r="A38" s="40" t="s">
        <v>67</v>
      </c>
      <c r="B38" s="1" t="s">
        <v>89</v>
      </c>
      <c r="C38" s="37" t="s">
        <v>47</v>
      </c>
      <c r="D38" s="37" t="s">
        <v>47</v>
      </c>
      <c r="E38" s="37" t="s">
        <v>47</v>
      </c>
      <c r="F38" s="36" t="s">
        <v>129</v>
      </c>
      <c r="G38" s="37" t="s">
        <v>150</v>
      </c>
      <c r="H38" s="36" t="s">
        <v>47</v>
      </c>
      <c r="I38" s="36" t="s">
        <v>47</v>
      </c>
      <c r="J38" s="36" t="s">
        <v>47</v>
      </c>
      <c r="K38" s="14">
        <f>K39+K40</f>
        <v>0</v>
      </c>
      <c r="L38" s="14">
        <f>L39+L40</f>
        <v>0</v>
      </c>
      <c r="M38" s="14">
        <f>M39+M40</f>
        <v>0</v>
      </c>
      <c r="N38" s="14">
        <f>N39+N40</f>
        <v>0</v>
      </c>
      <c r="O38" s="14">
        <f>L38+K38</f>
        <v>0</v>
      </c>
    </row>
    <row r="39" spans="1:15" ht="18.75" customHeight="1">
      <c r="A39" s="40"/>
      <c r="B39" s="1" t="s">
        <v>48</v>
      </c>
      <c r="C39" s="37"/>
      <c r="D39" s="37" t="s">
        <v>47</v>
      </c>
      <c r="E39" s="36" t="s">
        <v>47</v>
      </c>
      <c r="F39" s="36" t="s">
        <v>47</v>
      </c>
      <c r="G39" s="37"/>
      <c r="H39" s="36" t="s">
        <v>47</v>
      </c>
      <c r="I39" s="36" t="s">
        <v>47</v>
      </c>
      <c r="J39" s="36" t="s">
        <v>47</v>
      </c>
      <c r="K39" s="14">
        <v>0</v>
      </c>
      <c r="L39" s="14">
        <v>0</v>
      </c>
      <c r="M39" s="14">
        <v>0</v>
      </c>
      <c r="N39" s="14">
        <v>0</v>
      </c>
      <c r="O39" s="14">
        <f>L39+K39</f>
        <v>0</v>
      </c>
    </row>
    <row r="40" spans="1:15" ht="19.5" customHeight="1">
      <c r="A40" s="40"/>
      <c r="B40" s="1" t="s">
        <v>83</v>
      </c>
      <c r="C40" s="37"/>
      <c r="D40" s="37" t="s">
        <v>47</v>
      </c>
      <c r="E40" s="36" t="s">
        <v>47</v>
      </c>
      <c r="F40" s="36" t="s">
        <v>47</v>
      </c>
      <c r="G40" s="37"/>
      <c r="H40" s="36" t="s">
        <v>47</v>
      </c>
      <c r="I40" s="36" t="s">
        <v>47</v>
      </c>
      <c r="J40" s="36" t="s">
        <v>47</v>
      </c>
      <c r="K40" s="14">
        <v>0</v>
      </c>
      <c r="L40" s="14">
        <v>0</v>
      </c>
      <c r="M40" s="14">
        <v>0</v>
      </c>
      <c r="N40" s="14">
        <v>0</v>
      </c>
      <c r="O40" s="14">
        <f>SUM(K40:L40)</f>
        <v>0</v>
      </c>
    </row>
    <row r="41" spans="1:15" s="31" customFormat="1" ht="157.5">
      <c r="A41" s="40" t="s">
        <v>84</v>
      </c>
      <c r="B41" s="1" t="s">
        <v>145</v>
      </c>
      <c r="C41" s="37" t="s">
        <v>47</v>
      </c>
      <c r="D41" s="37" t="s">
        <v>47</v>
      </c>
      <c r="E41" s="37" t="s">
        <v>47</v>
      </c>
      <c r="F41" s="36" t="s">
        <v>129</v>
      </c>
      <c r="G41" s="38" t="s">
        <v>86</v>
      </c>
      <c r="H41" s="36" t="s">
        <v>47</v>
      </c>
      <c r="I41" s="36" t="s">
        <v>47</v>
      </c>
      <c r="J41" s="36" t="s">
        <v>47</v>
      </c>
      <c r="K41" s="14">
        <f>K42+K43</f>
        <v>0</v>
      </c>
      <c r="L41" s="14">
        <f>L42+L43</f>
        <v>0</v>
      </c>
      <c r="M41" s="14">
        <f>M42+M43</f>
        <v>0</v>
      </c>
      <c r="N41" s="14">
        <f>N42+N43</f>
        <v>0</v>
      </c>
      <c r="O41" s="14">
        <f>L41+K41</f>
        <v>0</v>
      </c>
    </row>
    <row r="42" spans="1:15" s="31" customFormat="1" ht="18.75" customHeight="1">
      <c r="A42" s="40"/>
      <c r="B42" s="1" t="s">
        <v>48</v>
      </c>
      <c r="C42" s="37"/>
      <c r="D42" s="37" t="s">
        <v>47</v>
      </c>
      <c r="E42" s="36" t="s">
        <v>47</v>
      </c>
      <c r="F42" s="36" t="s">
        <v>47</v>
      </c>
      <c r="G42" s="37"/>
      <c r="H42" s="36" t="s">
        <v>47</v>
      </c>
      <c r="I42" s="36" t="s">
        <v>47</v>
      </c>
      <c r="J42" s="36" t="s">
        <v>47</v>
      </c>
      <c r="K42" s="14">
        <v>0</v>
      </c>
      <c r="L42" s="14">
        <v>0</v>
      </c>
      <c r="M42" s="14">
        <v>0</v>
      </c>
      <c r="N42" s="14">
        <v>0</v>
      </c>
      <c r="O42" s="14">
        <f>L42+K42</f>
        <v>0</v>
      </c>
    </row>
    <row r="43" spans="1:15" s="31" customFormat="1" ht="18" customHeight="1">
      <c r="A43" s="40"/>
      <c r="B43" s="1" t="s">
        <v>83</v>
      </c>
      <c r="C43" s="37"/>
      <c r="D43" s="37" t="s">
        <v>47</v>
      </c>
      <c r="E43" s="36" t="s">
        <v>47</v>
      </c>
      <c r="F43" s="36" t="s">
        <v>47</v>
      </c>
      <c r="G43" s="37"/>
      <c r="H43" s="36" t="s">
        <v>47</v>
      </c>
      <c r="I43" s="36" t="s">
        <v>47</v>
      </c>
      <c r="J43" s="36" t="s">
        <v>47</v>
      </c>
      <c r="K43" s="14">
        <v>0</v>
      </c>
      <c r="L43" s="14">
        <v>0</v>
      </c>
      <c r="M43" s="14">
        <v>0</v>
      </c>
      <c r="N43" s="14">
        <v>0</v>
      </c>
      <c r="O43" s="14">
        <f>SUM(K43:L43)</f>
        <v>0</v>
      </c>
    </row>
    <row r="44" spans="1:15" ht="68.25" customHeight="1">
      <c r="A44" s="40" t="s">
        <v>85</v>
      </c>
      <c r="B44" s="1" t="s">
        <v>109</v>
      </c>
      <c r="C44" s="37" t="s">
        <v>47</v>
      </c>
      <c r="D44" s="37" t="s">
        <v>47</v>
      </c>
      <c r="E44" s="37" t="s">
        <v>47</v>
      </c>
      <c r="F44" s="36" t="s">
        <v>129</v>
      </c>
      <c r="G44" s="37" t="s">
        <v>4</v>
      </c>
      <c r="H44" s="36" t="s">
        <v>47</v>
      </c>
      <c r="I44" s="36" t="s">
        <v>47</v>
      </c>
      <c r="J44" s="36" t="s">
        <v>47</v>
      </c>
      <c r="K44" s="14">
        <f>K45+K46</f>
        <v>0</v>
      </c>
      <c r="L44" s="14">
        <f>L45+L46</f>
        <v>0</v>
      </c>
      <c r="M44" s="14">
        <f>M45+M46</f>
        <v>0</v>
      </c>
      <c r="N44" s="14">
        <f>N45+N46</f>
        <v>0</v>
      </c>
      <c r="O44" s="14">
        <f>L44+K44</f>
        <v>0</v>
      </c>
    </row>
    <row r="45" spans="1:15" ht="18.75" customHeight="1">
      <c r="A45" s="40"/>
      <c r="B45" s="1" t="s">
        <v>48</v>
      </c>
      <c r="C45" s="37"/>
      <c r="D45" s="37" t="s">
        <v>47</v>
      </c>
      <c r="E45" s="36" t="s">
        <v>47</v>
      </c>
      <c r="F45" s="36" t="s">
        <v>47</v>
      </c>
      <c r="G45" s="37"/>
      <c r="H45" s="36" t="s">
        <v>47</v>
      </c>
      <c r="I45" s="36" t="s">
        <v>47</v>
      </c>
      <c r="J45" s="36" t="s">
        <v>47</v>
      </c>
      <c r="K45" s="14">
        <v>0</v>
      </c>
      <c r="L45" s="14">
        <v>0</v>
      </c>
      <c r="M45" s="14">
        <v>0</v>
      </c>
      <c r="N45" s="14">
        <v>0</v>
      </c>
      <c r="O45" s="14">
        <f>L45+K45</f>
        <v>0</v>
      </c>
    </row>
    <row r="46" spans="1:15" ht="18.75" customHeight="1">
      <c r="A46" s="40"/>
      <c r="B46" s="1" t="s">
        <v>83</v>
      </c>
      <c r="C46" s="37"/>
      <c r="D46" s="37" t="s">
        <v>47</v>
      </c>
      <c r="E46" s="36" t="s">
        <v>47</v>
      </c>
      <c r="F46" s="36" t="s">
        <v>47</v>
      </c>
      <c r="G46" s="37"/>
      <c r="H46" s="36" t="s">
        <v>47</v>
      </c>
      <c r="I46" s="36" t="s">
        <v>47</v>
      </c>
      <c r="J46" s="36" t="s">
        <v>47</v>
      </c>
      <c r="K46" s="14">
        <v>0</v>
      </c>
      <c r="L46" s="14">
        <v>0</v>
      </c>
      <c r="M46" s="14">
        <v>0</v>
      </c>
      <c r="N46" s="14">
        <v>0</v>
      </c>
      <c r="O46" s="14">
        <f>SUM(K46:L46)</f>
        <v>0</v>
      </c>
    </row>
    <row r="47" spans="1:15" ht="96" customHeight="1">
      <c r="A47" s="40" t="s">
        <v>87</v>
      </c>
      <c r="B47" s="1" t="s">
        <v>146</v>
      </c>
      <c r="C47" s="37" t="s">
        <v>47</v>
      </c>
      <c r="D47" s="37" t="s">
        <v>47</v>
      </c>
      <c r="E47" s="37" t="s">
        <v>47</v>
      </c>
      <c r="F47" s="36" t="s">
        <v>129</v>
      </c>
      <c r="G47" s="37" t="s">
        <v>123</v>
      </c>
      <c r="H47" s="36" t="s">
        <v>47</v>
      </c>
      <c r="I47" s="36" t="s">
        <v>47</v>
      </c>
      <c r="J47" s="36" t="s">
        <v>47</v>
      </c>
      <c r="K47" s="14">
        <v>0</v>
      </c>
      <c r="L47" s="14">
        <v>0</v>
      </c>
      <c r="M47" s="14">
        <v>0</v>
      </c>
      <c r="N47" s="14">
        <v>0</v>
      </c>
      <c r="O47" s="14">
        <f aca="true" t="shared" si="0" ref="O47:O52">SUM(K47:L47)</f>
        <v>0</v>
      </c>
    </row>
    <row r="48" spans="1:15" ht="18.75" customHeight="1">
      <c r="A48" s="40"/>
      <c r="B48" s="1" t="s">
        <v>48</v>
      </c>
      <c r="C48" s="37"/>
      <c r="D48" s="37" t="s">
        <v>47</v>
      </c>
      <c r="E48" s="36" t="s">
        <v>47</v>
      </c>
      <c r="F48" s="36" t="s">
        <v>47</v>
      </c>
      <c r="G48" s="37"/>
      <c r="H48" s="36" t="s">
        <v>47</v>
      </c>
      <c r="I48" s="36" t="s">
        <v>47</v>
      </c>
      <c r="J48" s="36" t="s">
        <v>47</v>
      </c>
      <c r="K48" s="14">
        <v>0</v>
      </c>
      <c r="L48" s="14">
        <v>0</v>
      </c>
      <c r="M48" s="14">
        <v>0</v>
      </c>
      <c r="N48" s="14">
        <v>0</v>
      </c>
      <c r="O48" s="14">
        <f t="shared" si="0"/>
        <v>0</v>
      </c>
    </row>
    <row r="49" spans="1:15" ht="17.25" customHeight="1">
      <c r="A49" s="40"/>
      <c r="B49" s="1" t="s">
        <v>83</v>
      </c>
      <c r="C49" s="37"/>
      <c r="D49" s="37" t="s">
        <v>47</v>
      </c>
      <c r="E49" s="36" t="s">
        <v>47</v>
      </c>
      <c r="F49" s="36" t="s">
        <v>47</v>
      </c>
      <c r="G49" s="37"/>
      <c r="H49" s="36" t="s">
        <v>47</v>
      </c>
      <c r="I49" s="36" t="s">
        <v>47</v>
      </c>
      <c r="J49" s="36" t="s">
        <v>47</v>
      </c>
      <c r="K49" s="14">
        <v>0</v>
      </c>
      <c r="L49" s="14">
        <v>0</v>
      </c>
      <c r="M49" s="14">
        <v>0</v>
      </c>
      <c r="N49" s="14">
        <v>0</v>
      </c>
      <c r="O49" s="14">
        <f t="shared" si="0"/>
        <v>0</v>
      </c>
    </row>
    <row r="50" spans="1:15" ht="66" customHeight="1">
      <c r="A50" s="40" t="s">
        <v>88</v>
      </c>
      <c r="B50" s="1" t="s">
        <v>137</v>
      </c>
      <c r="C50" s="37" t="s">
        <v>47</v>
      </c>
      <c r="D50" s="37" t="s">
        <v>47</v>
      </c>
      <c r="E50" s="37" t="s">
        <v>47</v>
      </c>
      <c r="F50" s="36" t="s">
        <v>129</v>
      </c>
      <c r="G50" s="37" t="s">
        <v>51</v>
      </c>
      <c r="H50" s="36" t="s">
        <v>47</v>
      </c>
      <c r="I50" s="36" t="s">
        <v>47</v>
      </c>
      <c r="J50" s="36" t="s">
        <v>47</v>
      </c>
      <c r="K50" s="14">
        <v>0</v>
      </c>
      <c r="L50" s="14">
        <v>0</v>
      </c>
      <c r="M50" s="14">
        <v>0</v>
      </c>
      <c r="N50" s="14">
        <v>0</v>
      </c>
      <c r="O50" s="14">
        <f t="shared" si="0"/>
        <v>0</v>
      </c>
    </row>
    <row r="51" spans="1:15" ht="17.25" customHeight="1">
      <c r="A51" s="40"/>
      <c r="B51" s="1" t="s">
        <v>48</v>
      </c>
      <c r="C51" s="37"/>
      <c r="D51" s="37" t="s">
        <v>47</v>
      </c>
      <c r="E51" s="36" t="s">
        <v>47</v>
      </c>
      <c r="F51" s="36" t="s">
        <v>47</v>
      </c>
      <c r="G51" s="37"/>
      <c r="H51" s="36" t="s">
        <v>47</v>
      </c>
      <c r="I51" s="36" t="s">
        <v>47</v>
      </c>
      <c r="J51" s="36" t="s">
        <v>47</v>
      </c>
      <c r="K51" s="14">
        <v>0</v>
      </c>
      <c r="L51" s="14">
        <v>0</v>
      </c>
      <c r="M51" s="14">
        <v>0</v>
      </c>
      <c r="N51" s="14">
        <v>0</v>
      </c>
      <c r="O51" s="14">
        <f t="shared" si="0"/>
        <v>0</v>
      </c>
    </row>
    <row r="52" spans="1:15" ht="18.75" customHeight="1">
      <c r="A52" s="40"/>
      <c r="B52" s="1" t="s">
        <v>83</v>
      </c>
      <c r="C52" s="37"/>
      <c r="D52" s="37" t="s">
        <v>47</v>
      </c>
      <c r="E52" s="36" t="s">
        <v>47</v>
      </c>
      <c r="F52" s="36" t="s">
        <v>47</v>
      </c>
      <c r="G52" s="37"/>
      <c r="H52" s="36" t="s">
        <v>47</v>
      </c>
      <c r="I52" s="36" t="s">
        <v>47</v>
      </c>
      <c r="J52" s="36" t="s">
        <v>47</v>
      </c>
      <c r="K52" s="14">
        <v>0</v>
      </c>
      <c r="L52" s="14">
        <v>0</v>
      </c>
      <c r="M52" s="14">
        <v>0</v>
      </c>
      <c r="N52" s="14">
        <v>0</v>
      </c>
      <c r="O52" s="14">
        <f t="shared" si="0"/>
        <v>0</v>
      </c>
    </row>
    <row r="53" spans="1:15" ht="146.25" customHeight="1">
      <c r="A53" s="40" t="s">
        <v>108</v>
      </c>
      <c r="B53" s="1" t="s">
        <v>151</v>
      </c>
      <c r="C53" s="37" t="s">
        <v>47</v>
      </c>
      <c r="D53" s="37" t="s">
        <v>47</v>
      </c>
      <c r="E53" s="37" t="s">
        <v>47</v>
      </c>
      <c r="F53" s="36" t="s">
        <v>129</v>
      </c>
      <c r="G53" s="37" t="s">
        <v>136</v>
      </c>
      <c r="H53" s="36" t="s">
        <v>47</v>
      </c>
      <c r="I53" s="36" t="s">
        <v>47</v>
      </c>
      <c r="J53" s="36" t="s">
        <v>47</v>
      </c>
      <c r="K53" s="14">
        <f>K54+K55</f>
        <v>0</v>
      </c>
      <c r="L53" s="14">
        <f>L54+L55</f>
        <v>0</v>
      </c>
      <c r="M53" s="14">
        <f>M54+M55</f>
        <v>0</v>
      </c>
      <c r="N53" s="14">
        <f>N54+N55</f>
        <v>0</v>
      </c>
      <c r="O53" s="14">
        <f>L53+K53</f>
        <v>0</v>
      </c>
    </row>
    <row r="54" spans="1:15" ht="18" customHeight="1">
      <c r="A54" s="40"/>
      <c r="B54" s="1" t="s">
        <v>48</v>
      </c>
      <c r="C54" s="37"/>
      <c r="D54" s="37" t="s">
        <v>47</v>
      </c>
      <c r="E54" s="36" t="s">
        <v>47</v>
      </c>
      <c r="F54" s="36" t="s">
        <v>47</v>
      </c>
      <c r="G54" s="37"/>
      <c r="H54" s="36" t="s">
        <v>47</v>
      </c>
      <c r="I54" s="36" t="s">
        <v>47</v>
      </c>
      <c r="J54" s="36" t="s">
        <v>47</v>
      </c>
      <c r="K54" s="14">
        <v>0</v>
      </c>
      <c r="L54" s="14">
        <v>0</v>
      </c>
      <c r="M54" s="14">
        <v>0</v>
      </c>
      <c r="N54" s="14">
        <v>0</v>
      </c>
      <c r="O54" s="14">
        <f>L54+K54</f>
        <v>0</v>
      </c>
    </row>
    <row r="55" spans="1:15" ht="18" customHeight="1">
      <c r="A55" s="40"/>
      <c r="B55" s="1" t="s">
        <v>83</v>
      </c>
      <c r="C55" s="37"/>
      <c r="D55" s="37" t="s">
        <v>47</v>
      </c>
      <c r="E55" s="36" t="s">
        <v>47</v>
      </c>
      <c r="F55" s="36" t="s">
        <v>47</v>
      </c>
      <c r="G55" s="37"/>
      <c r="H55" s="36" t="s">
        <v>47</v>
      </c>
      <c r="I55" s="36" t="s">
        <v>47</v>
      </c>
      <c r="J55" s="36" t="s">
        <v>47</v>
      </c>
      <c r="K55" s="14">
        <v>0</v>
      </c>
      <c r="L55" s="14">
        <v>0</v>
      </c>
      <c r="M55" s="14">
        <v>0</v>
      </c>
      <c r="N55" s="14">
        <v>0</v>
      </c>
      <c r="O55" s="14">
        <f>SUM(K55:L55)</f>
        <v>0</v>
      </c>
    </row>
    <row r="56" spans="1:15" ht="31.5">
      <c r="A56" s="40" t="s">
        <v>174</v>
      </c>
      <c r="B56" s="1" t="s">
        <v>175</v>
      </c>
      <c r="C56" s="37" t="s">
        <v>47</v>
      </c>
      <c r="D56" s="37" t="s">
        <v>47</v>
      </c>
      <c r="E56" s="37" t="s">
        <v>47</v>
      </c>
      <c r="F56" s="36" t="s">
        <v>129</v>
      </c>
      <c r="G56" s="37" t="s">
        <v>4</v>
      </c>
      <c r="H56" s="36" t="s">
        <v>47</v>
      </c>
      <c r="I56" s="36" t="s">
        <v>47</v>
      </c>
      <c r="J56" s="36" t="s">
        <v>47</v>
      </c>
      <c r="K56" s="14">
        <f>K57+K58</f>
        <v>0</v>
      </c>
      <c r="L56" s="14">
        <f>L57+L58</f>
        <v>0</v>
      </c>
      <c r="M56" s="14">
        <f>M57+M58</f>
        <v>0</v>
      </c>
      <c r="N56" s="14">
        <f>N57+N58</f>
        <v>0</v>
      </c>
      <c r="O56" s="14">
        <f>L56+K56</f>
        <v>0</v>
      </c>
    </row>
    <row r="57" spans="1:15" ht="18.75" customHeight="1">
      <c r="A57" s="40"/>
      <c r="B57" s="1" t="s">
        <v>48</v>
      </c>
      <c r="C57" s="37"/>
      <c r="D57" s="37" t="s">
        <v>47</v>
      </c>
      <c r="E57" s="36" t="s">
        <v>47</v>
      </c>
      <c r="F57" s="36" t="s">
        <v>47</v>
      </c>
      <c r="G57" s="37"/>
      <c r="H57" s="36" t="s">
        <v>47</v>
      </c>
      <c r="I57" s="36" t="s">
        <v>47</v>
      </c>
      <c r="J57" s="36" t="s">
        <v>47</v>
      </c>
      <c r="K57" s="14">
        <v>0</v>
      </c>
      <c r="L57" s="14">
        <v>0</v>
      </c>
      <c r="M57" s="14">
        <v>0</v>
      </c>
      <c r="N57" s="14">
        <v>0</v>
      </c>
      <c r="O57" s="14">
        <f>L57+K57</f>
        <v>0</v>
      </c>
    </row>
    <row r="58" spans="1:15" ht="18.75" customHeight="1">
      <c r="A58" s="40"/>
      <c r="B58" s="1" t="s">
        <v>83</v>
      </c>
      <c r="C58" s="37"/>
      <c r="D58" s="37" t="s">
        <v>47</v>
      </c>
      <c r="E58" s="36" t="s">
        <v>47</v>
      </c>
      <c r="F58" s="36" t="s">
        <v>47</v>
      </c>
      <c r="G58" s="37"/>
      <c r="H58" s="36" t="s">
        <v>47</v>
      </c>
      <c r="I58" s="36" t="s">
        <v>47</v>
      </c>
      <c r="J58" s="36" t="s">
        <v>47</v>
      </c>
      <c r="K58" s="14">
        <v>0</v>
      </c>
      <c r="L58" s="14">
        <v>0</v>
      </c>
      <c r="M58" s="14">
        <v>0</v>
      </c>
      <c r="N58" s="14">
        <v>0</v>
      </c>
      <c r="O58" s="14">
        <f>SUM(K58:L58)</f>
        <v>0</v>
      </c>
    </row>
    <row r="59" spans="1:15" ht="47.25">
      <c r="A59" s="40" t="s">
        <v>176</v>
      </c>
      <c r="B59" s="1" t="s">
        <v>177</v>
      </c>
      <c r="C59" s="37" t="s">
        <v>47</v>
      </c>
      <c r="D59" s="37" t="s">
        <v>47</v>
      </c>
      <c r="E59" s="37" t="s">
        <v>47</v>
      </c>
      <c r="F59" s="36" t="s">
        <v>129</v>
      </c>
      <c r="G59" s="37" t="s">
        <v>4</v>
      </c>
      <c r="H59" s="36" t="s">
        <v>47</v>
      </c>
      <c r="I59" s="36" t="s">
        <v>47</v>
      </c>
      <c r="J59" s="36" t="s">
        <v>47</v>
      </c>
      <c r="K59" s="14">
        <f>K60+K61</f>
        <v>0</v>
      </c>
      <c r="L59" s="14">
        <f>L60+L61</f>
        <v>0</v>
      </c>
      <c r="M59" s="14">
        <f>M60+M61</f>
        <v>0</v>
      </c>
      <c r="N59" s="14">
        <f>N60+N61</f>
        <v>0</v>
      </c>
      <c r="O59" s="14">
        <f>L59+K59</f>
        <v>0</v>
      </c>
    </row>
    <row r="60" spans="1:15" ht="18.75" customHeight="1">
      <c r="A60" s="40"/>
      <c r="B60" s="1" t="s">
        <v>48</v>
      </c>
      <c r="C60" s="37"/>
      <c r="D60" s="37" t="s">
        <v>47</v>
      </c>
      <c r="E60" s="36" t="s">
        <v>47</v>
      </c>
      <c r="F60" s="36" t="s">
        <v>47</v>
      </c>
      <c r="G60" s="37"/>
      <c r="H60" s="36" t="s">
        <v>47</v>
      </c>
      <c r="I60" s="36" t="s">
        <v>47</v>
      </c>
      <c r="J60" s="36" t="s">
        <v>47</v>
      </c>
      <c r="K60" s="14">
        <v>0</v>
      </c>
      <c r="L60" s="14">
        <v>0</v>
      </c>
      <c r="M60" s="14">
        <v>0</v>
      </c>
      <c r="N60" s="14">
        <v>0</v>
      </c>
      <c r="O60" s="14">
        <f>L60+K60</f>
        <v>0</v>
      </c>
    </row>
    <row r="61" spans="1:15" ht="18.75" customHeight="1">
      <c r="A61" s="40"/>
      <c r="B61" s="1" t="s">
        <v>83</v>
      </c>
      <c r="C61" s="37"/>
      <c r="D61" s="37" t="s">
        <v>47</v>
      </c>
      <c r="E61" s="36" t="s">
        <v>47</v>
      </c>
      <c r="F61" s="36" t="s">
        <v>47</v>
      </c>
      <c r="G61" s="37"/>
      <c r="H61" s="36" t="s">
        <v>47</v>
      </c>
      <c r="I61" s="36" t="s">
        <v>47</v>
      </c>
      <c r="J61" s="36" t="s">
        <v>47</v>
      </c>
      <c r="K61" s="14">
        <v>0</v>
      </c>
      <c r="L61" s="14">
        <v>0</v>
      </c>
      <c r="M61" s="14">
        <v>0</v>
      </c>
      <c r="N61" s="14">
        <v>0</v>
      </c>
      <c r="O61" s="14">
        <f>SUM(K61:L61)</f>
        <v>0</v>
      </c>
    </row>
    <row r="62" spans="1:15" ht="61.5" customHeight="1">
      <c r="A62" s="40"/>
      <c r="B62" s="2" t="s">
        <v>164</v>
      </c>
      <c r="C62" s="37"/>
      <c r="D62" s="37"/>
      <c r="E62" s="36"/>
      <c r="F62" s="36"/>
      <c r="G62" s="37"/>
      <c r="H62" s="36"/>
      <c r="I62" s="36"/>
      <c r="J62" s="36"/>
      <c r="K62" s="14"/>
      <c r="L62" s="14"/>
      <c r="M62" s="14"/>
      <c r="N62" s="14"/>
      <c r="O62" s="14"/>
    </row>
    <row r="63" spans="1:15" ht="36.75" customHeight="1">
      <c r="A63" s="40" t="s">
        <v>73</v>
      </c>
      <c r="B63" s="7" t="s">
        <v>162</v>
      </c>
      <c r="C63" s="26" t="s">
        <v>163</v>
      </c>
      <c r="D63" s="26" t="s">
        <v>47</v>
      </c>
      <c r="E63" s="26" t="s">
        <v>138</v>
      </c>
      <c r="F63" s="27" t="s">
        <v>47</v>
      </c>
      <c r="G63" s="26" t="s">
        <v>139</v>
      </c>
      <c r="H63" s="27" t="s">
        <v>47</v>
      </c>
      <c r="I63" s="27" t="s">
        <v>47</v>
      </c>
      <c r="J63" s="27" t="s">
        <v>47</v>
      </c>
      <c r="K63" s="34">
        <v>0</v>
      </c>
      <c r="L63" s="34">
        <v>10</v>
      </c>
      <c r="M63" s="34">
        <v>10</v>
      </c>
      <c r="N63" s="34">
        <v>10</v>
      </c>
      <c r="O63" s="36" t="s">
        <v>47</v>
      </c>
    </row>
    <row r="64" spans="1:15" ht="81" customHeight="1">
      <c r="A64" s="40" t="s">
        <v>69</v>
      </c>
      <c r="B64" s="4" t="s">
        <v>90</v>
      </c>
      <c r="C64" s="37" t="s">
        <v>56</v>
      </c>
      <c r="D64" s="37" t="s">
        <v>47</v>
      </c>
      <c r="E64" s="36" t="s">
        <v>47</v>
      </c>
      <c r="F64" s="36" t="s">
        <v>47</v>
      </c>
      <c r="G64" s="36" t="s">
        <v>47</v>
      </c>
      <c r="H64" s="20"/>
      <c r="I64" s="20"/>
      <c r="J64" s="20"/>
      <c r="K64" s="14">
        <f>K65+K66</f>
        <v>0</v>
      </c>
      <c r="L64" s="14">
        <f>L65+L66</f>
        <v>1100</v>
      </c>
      <c r="M64" s="14">
        <f>M65+M66</f>
        <v>450</v>
      </c>
      <c r="N64" s="14">
        <f>N65+N66</f>
        <v>680</v>
      </c>
      <c r="O64" s="14">
        <f>O65+O66</f>
        <v>2230</v>
      </c>
    </row>
    <row r="65" spans="1:15" ht="18.75" customHeight="1">
      <c r="A65" s="40"/>
      <c r="B65" s="3" t="s">
        <v>48</v>
      </c>
      <c r="C65" s="37" t="s">
        <v>56</v>
      </c>
      <c r="D65" s="37" t="s">
        <v>47</v>
      </c>
      <c r="E65" s="36" t="s">
        <v>47</v>
      </c>
      <c r="F65" s="36" t="s">
        <v>47</v>
      </c>
      <c r="G65" s="36" t="s">
        <v>47</v>
      </c>
      <c r="H65" s="20"/>
      <c r="I65" s="20"/>
      <c r="J65" s="20"/>
      <c r="K65" s="14">
        <f>K69+K72+K78+K81+K84+K87</f>
        <v>0</v>
      </c>
      <c r="L65" s="14">
        <f aca="true" t="shared" si="1" ref="L65:O66">L72</f>
        <v>66</v>
      </c>
      <c r="M65" s="14">
        <f t="shared" si="1"/>
        <v>40.5</v>
      </c>
      <c r="N65" s="14">
        <f t="shared" si="1"/>
        <v>61.2</v>
      </c>
      <c r="O65" s="14">
        <f t="shared" si="1"/>
        <v>167.7</v>
      </c>
    </row>
    <row r="66" spans="1:15" ht="15.75">
      <c r="A66" s="40"/>
      <c r="B66" s="1" t="s">
        <v>152</v>
      </c>
      <c r="C66" s="37" t="s">
        <v>56</v>
      </c>
      <c r="D66" s="37" t="s">
        <v>47</v>
      </c>
      <c r="E66" s="36" t="s">
        <v>47</v>
      </c>
      <c r="F66" s="36" t="s">
        <v>47</v>
      </c>
      <c r="G66" s="36" t="s">
        <v>47</v>
      </c>
      <c r="H66" s="20"/>
      <c r="I66" s="20"/>
      <c r="J66" s="20"/>
      <c r="K66" s="14">
        <f>K70+K73+K79+K82+K85+K88</f>
        <v>0</v>
      </c>
      <c r="L66" s="14">
        <f t="shared" si="1"/>
        <v>1034</v>
      </c>
      <c r="M66" s="14">
        <f t="shared" si="1"/>
        <v>409.5</v>
      </c>
      <c r="N66" s="14">
        <f t="shared" si="1"/>
        <v>618.8</v>
      </c>
      <c r="O66" s="14">
        <f t="shared" si="1"/>
        <v>2062.3</v>
      </c>
    </row>
    <row r="67" spans="1:15" s="32" customFormat="1" ht="99" customHeight="1">
      <c r="A67" s="35" t="s">
        <v>74</v>
      </c>
      <c r="B67" s="7" t="s">
        <v>165</v>
      </c>
      <c r="C67" s="26" t="s">
        <v>52</v>
      </c>
      <c r="D67" s="26" t="s">
        <v>47</v>
      </c>
      <c r="E67" s="26" t="s">
        <v>166</v>
      </c>
      <c r="F67" s="27" t="s">
        <v>47</v>
      </c>
      <c r="G67" s="26" t="s">
        <v>4</v>
      </c>
      <c r="H67" s="27" t="s">
        <v>47</v>
      </c>
      <c r="I67" s="27" t="s">
        <v>47</v>
      </c>
      <c r="J67" s="27" t="s">
        <v>47</v>
      </c>
      <c r="K67" s="45">
        <v>40</v>
      </c>
      <c r="L67" s="45">
        <v>42.3</v>
      </c>
      <c r="M67" s="45">
        <v>44.7</v>
      </c>
      <c r="N67" s="45">
        <v>47</v>
      </c>
      <c r="O67" s="46" t="s">
        <v>47</v>
      </c>
    </row>
    <row r="68" spans="1:15" ht="47.25">
      <c r="A68" s="40" t="s">
        <v>58</v>
      </c>
      <c r="B68" s="5" t="s">
        <v>91</v>
      </c>
      <c r="C68" s="36" t="s">
        <v>47</v>
      </c>
      <c r="D68" s="37" t="s">
        <v>47</v>
      </c>
      <c r="E68" s="36" t="s">
        <v>47</v>
      </c>
      <c r="F68" s="36" t="s">
        <v>129</v>
      </c>
      <c r="G68" s="37" t="s">
        <v>51</v>
      </c>
      <c r="H68" s="36" t="s">
        <v>47</v>
      </c>
      <c r="I68" s="36" t="s">
        <v>47</v>
      </c>
      <c r="J68" s="36" t="s">
        <v>47</v>
      </c>
      <c r="K68" s="14">
        <f>K69+K70</f>
        <v>0</v>
      </c>
      <c r="L68" s="14">
        <f>L69+L70</f>
        <v>0</v>
      </c>
      <c r="M68" s="14">
        <f>M69+M70</f>
        <v>0</v>
      </c>
      <c r="N68" s="14">
        <f>N69+N70</f>
        <v>0</v>
      </c>
      <c r="O68" s="14">
        <f>O69+O70</f>
        <v>0</v>
      </c>
    </row>
    <row r="69" spans="1:15" ht="20.25" customHeight="1">
      <c r="A69" s="40"/>
      <c r="B69" s="3" t="s">
        <v>48</v>
      </c>
      <c r="C69" s="37" t="s">
        <v>56</v>
      </c>
      <c r="D69" s="37" t="s">
        <v>47</v>
      </c>
      <c r="E69" s="36" t="s">
        <v>47</v>
      </c>
      <c r="F69" s="36" t="s">
        <v>47</v>
      </c>
      <c r="G69" s="37"/>
      <c r="H69" s="20"/>
      <c r="I69" s="20"/>
      <c r="J69" s="20"/>
      <c r="K69" s="14">
        <v>0</v>
      </c>
      <c r="L69" s="14">
        <v>0</v>
      </c>
      <c r="M69" s="14">
        <v>0</v>
      </c>
      <c r="N69" s="14">
        <v>0</v>
      </c>
      <c r="O69" s="14">
        <f>SUM(K69:L69)</f>
        <v>0</v>
      </c>
    </row>
    <row r="70" spans="1:15" ht="18" customHeight="1">
      <c r="A70" s="40"/>
      <c r="B70" s="1" t="s">
        <v>152</v>
      </c>
      <c r="C70" s="37" t="s">
        <v>56</v>
      </c>
      <c r="D70" s="37" t="s">
        <v>47</v>
      </c>
      <c r="E70" s="36" t="s">
        <v>47</v>
      </c>
      <c r="F70" s="36" t="s">
        <v>47</v>
      </c>
      <c r="G70" s="37"/>
      <c r="H70" s="20"/>
      <c r="I70" s="20"/>
      <c r="J70" s="20"/>
      <c r="K70" s="14">
        <v>0</v>
      </c>
      <c r="L70" s="14">
        <v>0</v>
      </c>
      <c r="M70" s="14">
        <v>0</v>
      </c>
      <c r="N70" s="14">
        <v>0</v>
      </c>
      <c r="O70" s="14">
        <f>SUM(K70:L70)</f>
        <v>0</v>
      </c>
    </row>
    <row r="71" spans="1:15" s="31" customFormat="1" ht="78.75">
      <c r="A71" s="40" t="s">
        <v>65</v>
      </c>
      <c r="B71" s="5" t="s">
        <v>171</v>
      </c>
      <c r="C71" s="36" t="s">
        <v>47</v>
      </c>
      <c r="D71" s="37" t="s">
        <v>47</v>
      </c>
      <c r="E71" s="36" t="s">
        <v>47</v>
      </c>
      <c r="F71" s="36" t="s">
        <v>129</v>
      </c>
      <c r="G71" s="37" t="s">
        <v>60</v>
      </c>
      <c r="H71" s="36" t="s">
        <v>47</v>
      </c>
      <c r="I71" s="36" t="s">
        <v>47</v>
      </c>
      <c r="J71" s="36" t="s">
        <v>47</v>
      </c>
      <c r="K71" s="14">
        <f>K72+K73</f>
        <v>0</v>
      </c>
      <c r="L71" s="14">
        <f>L72+L73</f>
        <v>1100</v>
      </c>
      <c r="M71" s="14">
        <f>M72+M73</f>
        <v>450</v>
      </c>
      <c r="N71" s="14">
        <f>N72+N73</f>
        <v>680</v>
      </c>
      <c r="O71" s="14">
        <f>O72+O73</f>
        <v>2230</v>
      </c>
    </row>
    <row r="72" spans="1:15" s="31" customFormat="1" ht="15.75">
      <c r="A72" s="35"/>
      <c r="B72" s="3" t="s">
        <v>48</v>
      </c>
      <c r="C72" s="37" t="s">
        <v>56</v>
      </c>
      <c r="D72" s="37" t="s">
        <v>47</v>
      </c>
      <c r="E72" s="36" t="s">
        <v>47</v>
      </c>
      <c r="F72" s="36" t="s">
        <v>47</v>
      </c>
      <c r="G72" s="37"/>
      <c r="H72" s="20"/>
      <c r="I72" s="20"/>
      <c r="J72" s="20"/>
      <c r="K72" s="14">
        <v>0</v>
      </c>
      <c r="L72" s="14">
        <v>66</v>
      </c>
      <c r="M72" s="14">
        <v>40.5</v>
      </c>
      <c r="N72" s="14">
        <v>61.2</v>
      </c>
      <c r="O72" s="14">
        <f>N72+M72+L72</f>
        <v>167.7</v>
      </c>
    </row>
    <row r="73" spans="1:15" s="31" customFormat="1" ht="18.75" customHeight="1">
      <c r="A73" s="35"/>
      <c r="B73" s="1" t="s">
        <v>152</v>
      </c>
      <c r="C73" s="37" t="s">
        <v>56</v>
      </c>
      <c r="D73" s="37" t="s">
        <v>47</v>
      </c>
      <c r="E73" s="36" t="s">
        <v>47</v>
      </c>
      <c r="F73" s="36" t="s">
        <v>47</v>
      </c>
      <c r="G73" s="37"/>
      <c r="H73" s="20"/>
      <c r="I73" s="20"/>
      <c r="J73" s="20"/>
      <c r="K73" s="14">
        <v>0</v>
      </c>
      <c r="L73" s="14">
        <v>1034</v>
      </c>
      <c r="M73" s="14">
        <v>409.5</v>
      </c>
      <c r="N73" s="14">
        <v>618.8</v>
      </c>
      <c r="O73" s="14">
        <f>N73+M73+L73</f>
        <v>2062.3</v>
      </c>
    </row>
    <row r="74" spans="1:15" s="31" customFormat="1" ht="47.25">
      <c r="A74" s="40" t="s">
        <v>64</v>
      </c>
      <c r="B74" s="5" t="s">
        <v>116</v>
      </c>
      <c r="C74" s="36" t="s">
        <v>47</v>
      </c>
      <c r="D74" s="37" t="s">
        <v>47</v>
      </c>
      <c r="E74" s="36" t="s">
        <v>47</v>
      </c>
      <c r="F74" s="36" t="s">
        <v>129</v>
      </c>
      <c r="G74" s="37" t="s">
        <v>51</v>
      </c>
      <c r="H74" s="18" t="s">
        <v>47</v>
      </c>
      <c r="I74" s="18" t="s">
        <v>47</v>
      </c>
      <c r="J74" s="18" t="s">
        <v>47</v>
      </c>
      <c r="K74" s="14">
        <f>K75+K76</f>
        <v>0</v>
      </c>
      <c r="L74" s="14">
        <f>L75+L76</f>
        <v>0</v>
      </c>
      <c r="M74" s="14">
        <f>M75+M76</f>
        <v>0</v>
      </c>
      <c r="N74" s="14">
        <f>N75+N76</f>
        <v>0</v>
      </c>
      <c r="O74" s="14">
        <f>O75+O76</f>
        <v>0</v>
      </c>
    </row>
    <row r="75" spans="1:15" s="31" customFormat="1" ht="20.25" customHeight="1">
      <c r="A75" s="40"/>
      <c r="B75" s="3" t="s">
        <v>48</v>
      </c>
      <c r="C75" s="37" t="s">
        <v>56</v>
      </c>
      <c r="D75" s="37" t="s">
        <v>47</v>
      </c>
      <c r="E75" s="36" t="s">
        <v>47</v>
      </c>
      <c r="F75" s="36" t="s">
        <v>47</v>
      </c>
      <c r="G75" s="37"/>
      <c r="H75" s="19"/>
      <c r="I75" s="19"/>
      <c r="J75" s="19"/>
      <c r="K75" s="14">
        <v>0</v>
      </c>
      <c r="L75" s="14">
        <v>0</v>
      </c>
      <c r="M75" s="14">
        <v>0</v>
      </c>
      <c r="N75" s="14">
        <v>0</v>
      </c>
      <c r="O75" s="14">
        <f>N75+M75+L75</f>
        <v>0</v>
      </c>
    </row>
    <row r="76" spans="1:15" s="31" customFormat="1" ht="17.25" customHeight="1">
      <c r="A76" s="40"/>
      <c r="B76" s="1" t="s">
        <v>152</v>
      </c>
      <c r="C76" s="37" t="s">
        <v>56</v>
      </c>
      <c r="D76" s="37" t="s">
        <v>47</v>
      </c>
      <c r="E76" s="36" t="s">
        <v>47</v>
      </c>
      <c r="F76" s="36" t="s">
        <v>47</v>
      </c>
      <c r="G76" s="37"/>
      <c r="H76" s="19"/>
      <c r="I76" s="19"/>
      <c r="J76" s="19"/>
      <c r="K76" s="14">
        <v>0</v>
      </c>
      <c r="L76" s="14">
        <v>0</v>
      </c>
      <c r="M76" s="14">
        <v>0</v>
      </c>
      <c r="N76" s="14">
        <v>0</v>
      </c>
      <c r="O76" s="14">
        <f>N76+M76+L76</f>
        <v>0</v>
      </c>
    </row>
    <row r="77" spans="1:15" ht="82.5" customHeight="1">
      <c r="A77" s="40" t="s">
        <v>63</v>
      </c>
      <c r="B77" s="5" t="s">
        <v>124</v>
      </c>
      <c r="C77" s="36" t="s">
        <v>47</v>
      </c>
      <c r="D77" s="37" t="s">
        <v>47</v>
      </c>
      <c r="E77" s="36" t="s">
        <v>47</v>
      </c>
      <c r="F77" s="36" t="s">
        <v>129</v>
      </c>
      <c r="G77" s="37" t="s">
        <v>4</v>
      </c>
      <c r="H77" s="36" t="s">
        <v>47</v>
      </c>
      <c r="I77" s="36" t="s">
        <v>47</v>
      </c>
      <c r="J77" s="36" t="s">
        <v>47</v>
      </c>
      <c r="K77" s="14">
        <f>K78+K79</f>
        <v>0</v>
      </c>
      <c r="L77" s="14">
        <f>L78+L79</f>
        <v>0</v>
      </c>
      <c r="M77" s="14">
        <f>M78+M79</f>
        <v>0</v>
      </c>
      <c r="N77" s="14">
        <f>N78+N79</f>
        <v>0</v>
      </c>
      <c r="O77" s="14">
        <f>O78+O79</f>
        <v>0</v>
      </c>
    </row>
    <row r="78" spans="1:15" ht="15.75">
      <c r="A78" s="35"/>
      <c r="B78" s="3" t="s">
        <v>48</v>
      </c>
      <c r="C78" s="37" t="s">
        <v>56</v>
      </c>
      <c r="D78" s="37" t="s">
        <v>47</v>
      </c>
      <c r="E78" s="36" t="s">
        <v>47</v>
      </c>
      <c r="F78" s="36" t="s">
        <v>47</v>
      </c>
      <c r="G78" s="37"/>
      <c r="H78" s="20"/>
      <c r="I78" s="20"/>
      <c r="J78" s="20"/>
      <c r="K78" s="14">
        <v>0</v>
      </c>
      <c r="L78" s="14">
        <v>0</v>
      </c>
      <c r="M78" s="14">
        <v>0</v>
      </c>
      <c r="N78" s="14">
        <v>0</v>
      </c>
      <c r="O78" s="14">
        <f>N78+M78+L78</f>
        <v>0</v>
      </c>
    </row>
    <row r="79" spans="1:15" ht="20.25" customHeight="1">
      <c r="A79" s="35"/>
      <c r="B79" s="1" t="s">
        <v>152</v>
      </c>
      <c r="C79" s="37" t="s">
        <v>56</v>
      </c>
      <c r="D79" s="37" t="s">
        <v>47</v>
      </c>
      <c r="E79" s="36" t="s">
        <v>47</v>
      </c>
      <c r="F79" s="36" t="s">
        <v>47</v>
      </c>
      <c r="G79" s="37"/>
      <c r="H79" s="20"/>
      <c r="I79" s="20"/>
      <c r="J79" s="20"/>
      <c r="K79" s="14">
        <v>0</v>
      </c>
      <c r="L79" s="14">
        <v>0</v>
      </c>
      <c r="M79" s="14">
        <v>0</v>
      </c>
      <c r="N79" s="14">
        <v>0</v>
      </c>
      <c r="O79" s="14">
        <f>N79+M79+L79</f>
        <v>0</v>
      </c>
    </row>
    <row r="80" spans="1:15" ht="125.25" customHeight="1">
      <c r="A80" s="40" t="s">
        <v>62</v>
      </c>
      <c r="B80" s="5" t="s">
        <v>140</v>
      </c>
      <c r="C80" s="36" t="s">
        <v>47</v>
      </c>
      <c r="D80" s="37" t="s">
        <v>47</v>
      </c>
      <c r="E80" s="36" t="s">
        <v>47</v>
      </c>
      <c r="F80" s="36" t="s">
        <v>129</v>
      </c>
      <c r="G80" s="37" t="s">
        <v>4</v>
      </c>
      <c r="H80" s="36" t="s">
        <v>47</v>
      </c>
      <c r="I80" s="36" t="s">
        <v>47</v>
      </c>
      <c r="J80" s="36" t="s">
        <v>47</v>
      </c>
      <c r="K80" s="14">
        <f>K81+K82</f>
        <v>0</v>
      </c>
      <c r="L80" s="14">
        <f>L81+L82</f>
        <v>0</v>
      </c>
      <c r="M80" s="14">
        <f>M81+M82</f>
        <v>0</v>
      </c>
      <c r="N80" s="14">
        <f>N81+N82</f>
        <v>0</v>
      </c>
      <c r="O80" s="14">
        <f>O81+O82</f>
        <v>0</v>
      </c>
    </row>
    <row r="81" spans="1:15" ht="15.75">
      <c r="A81" s="35"/>
      <c r="B81" s="3" t="s">
        <v>48</v>
      </c>
      <c r="C81" s="37" t="s">
        <v>56</v>
      </c>
      <c r="D81" s="37" t="s">
        <v>47</v>
      </c>
      <c r="E81" s="36" t="s">
        <v>47</v>
      </c>
      <c r="F81" s="36" t="s">
        <v>47</v>
      </c>
      <c r="G81" s="37"/>
      <c r="H81" s="20"/>
      <c r="I81" s="20"/>
      <c r="J81" s="20"/>
      <c r="K81" s="14">
        <v>0</v>
      </c>
      <c r="L81" s="14">
        <v>0</v>
      </c>
      <c r="M81" s="14">
        <v>0</v>
      </c>
      <c r="N81" s="14">
        <v>0</v>
      </c>
      <c r="O81" s="14">
        <f>N81+M81+L81</f>
        <v>0</v>
      </c>
    </row>
    <row r="82" spans="1:15" ht="15.75" customHeight="1">
      <c r="A82" s="35"/>
      <c r="B82" s="1" t="s">
        <v>152</v>
      </c>
      <c r="C82" s="37" t="s">
        <v>56</v>
      </c>
      <c r="D82" s="37" t="s">
        <v>47</v>
      </c>
      <c r="E82" s="36" t="s">
        <v>47</v>
      </c>
      <c r="F82" s="36" t="s">
        <v>47</v>
      </c>
      <c r="G82" s="37"/>
      <c r="H82" s="20"/>
      <c r="I82" s="20"/>
      <c r="J82" s="20"/>
      <c r="K82" s="14">
        <v>0</v>
      </c>
      <c r="L82" s="14">
        <v>0</v>
      </c>
      <c r="M82" s="14">
        <v>0</v>
      </c>
      <c r="N82" s="14">
        <v>0</v>
      </c>
      <c r="O82" s="14">
        <f>N82+M82+L82</f>
        <v>0</v>
      </c>
    </row>
    <row r="83" spans="1:15" ht="94.5">
      <c r="A83" s="40" t="s">
        <v>72</v>
      </c>
      <c r="B83" s="5" t="s">
        <v>125</v>
      </c>
      <c r="C83" s="36" t="s">
        <v>47</v>
      </c>
      <c r="D83" s="37" t="s">
        <v>47</v>
      </c>
      <c r="E83" s="36" t="s">
        <v>47</v>
      </c>
      <c r="F83" s="36" t="s">
        <v>129</v>
      </c>
      <c r="G83" s="37" t="s">
        <v>4</v>
      </c>
      <c r="H83" s="36" t="s">
        <v>47</v>
      </c>
      <c r="I83" s="36" t="s">
        <v>47</v>
      </c>
      <c r="J83" s="36" t="s">
        <v>47</v>
      </c>
      <c r="K83" s="14">
        <f>K84+K85</f>
        <v>0</v>
      </c>
      <c r="L83" s="14">
        <f>L84+L85</f>
        <v>0</v>
      </c>
      <c r="M83" s="14">
        <f>M84+M85</f>
        <v>0</v>
      </c>
      <c r="N83" s="14">
        <f>N84+N85</f>
        <v>0</v>
      </c>
      <c r="O83" s="14">
        <f>O84+O85</f>
        <v>0</v>
      </c>
    </row>
    <row r="84" spans="1:15" ht="15.75">
      <c r="A84" s="35"/>
      <c r="B84" s="3" t="s">
        <v>48</v>
      </c>
      <c r="C84" s="37" t="s">
        <v>56</v>
      </c>
      <c r="D84" s="37" t="s">
        <v>47</v>
      </c>
      <c r="E84" s="36" t="s">
        <v>47</v>
      </c>
      <c r="F84" s="36" t="s">
        <v>47</v>
      </c>
      <c r="G84" s="37"/>
      <c r="H84" s="20"/>
      <c r="I84" s="20"/>
      <c r="J84" s="20"/>
      <c r="K84" s="14">
        <v>0</v>
      </c>
      <c r="L84" s="14">
        <v>0</v>
      </c>
      <c r="M84" s="14">
        <v>0</v>
      </c>
      <c r="N84" s="14">
        <v>0</v>
      </c>
      <c r="O84" s="14">
        <f>N84+M84+L84</f>
        <v>0</v>
      </c>
    </row>
    <row r="85" spans="1:15" ht="15.75">
      <c r="A85" s="35"/>
      <c r="B85" s="1" t="s">
        <v>152</v>
      </c>
      <c r="C85" s="37" t="s">
        <v>56</v>
      </c>
      <c r="D85" s="37" t="s">
        <v>47</v>
      </c>
      <c r="E85" s="36" t="s">
        <v>47</v>
      </c>
      <c r="F85" s="36" t="s">
        <v>47</v>
      </c>
      <c r="G85" s="37"/>
      <c r="H85" s="20"/>
      <c r="I85" s="20"/>
      <c r="J85" s="20"/>
      <c r="K85" s="14">
        <v>0</v>
      </c>
      <c r="L85" s="14">
        <v>0</v>
      </c>
      <c r="M85" s="14">
        <v>0</v>
      </c>
      <c r="N85" s="14">
        <v>0</v>
      </c>
      <c r="O85" s="14">
        <f>N85+M85+L85</f>
        <v>0</v>
      </c>
    </row>
    <row r="86" spans="1:15" ht="31.5">
      <c r="A86" s="40" t="s">
        <v>117</v>
      </c>
      <c r="B86" s="1" t="s">
        <v>155</v>
      </c>
      <c r="C86" s="36" t="s">
        <v>47</v>
      </c>
      <c r="D86" s="37" t="s">
        <v>47</v>
      </c>
      <c r="E86" s="36" t="s">
        <v>47</v>
      </c>
      <c r="F86" s="36" t="s">
        <v>129</v>
      </c>
      <c r="G86" s="37" t="s">
        <v>4</v>
      </c>
      <c r="H86" s="36" t="s">
        <v>47</v>
      </c>
      <c r="I86" s="36" t="s">
        <v>47</v>
      </c>
      <c r="J86" s="36" t="s">
        <v>47</v>
      </c>
      <c r="K86" s="14">
        <f>K87+K88</f>
        <v>0</v>
      </c>
      <c r="L86" s="14">
        <f>L87+L88</f>
        <v>0</v>
      </c>
      <c r="M86" s="14">
        <f>M87+M88</f>
        <v>0</v>
      </c>
      <c r="N86" s="14">
        <f>N87+N88</f>
        <v>0</v>
      </c>
      <c r="O86" s="14">
        <f>O87+O88</f>
        <v>0</v>
      </c>
    </row>
    <row r="87" spans="1:15" ht="15.75">
      <c r="A87" s="35"/>
      <c r="B87" s="3" t="s">
        <v>48</v>
      </c>
      <c r="C87" s="37" t="s">
        <v>56</v>
      </c>
      <c r="D87" s="37" t="s">
        <v>47</v>
      </c>
      <c r="E87" s="36" t="s">
        <v>47</v>
      </c>
      <c r="F87" s="36" t="s">
        <v>47</v>
      </c>
      <c r="G87" s="37"/>
      <c r="H87" s="20"/>
      <c r="I87" s="20"/>
      <c r="J87" s="20"/>
      <c r="K87" s="14">
        <v>0</v>
      </c>
      <c r="L87" s="14">
        <v>0</v>
      </c>
      <c r="M87" s="14">
        <v>0</v>
      </c>
      <c r="N87" s="14">
        <v>0</v>
      </c>
      <c r="O87" s="14">
        <f>N87+M87+L87</f>
        <v>0</v>
      </c>
    </row>
    <row r="88" spans="1:15" ht="21.75" customHeight="1">
      <c r="A88" s="35"/>
      <c r="B88" s="1" t="s">
        <v>152</v>
      </c>
      <c r="C88" s="37" t="s">
        <v>56</v>
      </c>
      <c r="D88" s="37" t="s">
        <v>47</v>
      </c>
      <c r="E88" s="36" t="s">
        <v>47</v>
      </c>
      <c r="F88" s="36" t="s">
        <v>47</v>
      </c>
      <c r="G88" s="37"/>
      <c r="H88" s="20"/>
      <c r="I88" s="20"/>
      <c r="J88" s="20"/>
      <c r="K88" s="14">
        <v>0</v>
      </c>
      <c r="L88" s="14">
        <v>0</v>
      </c>
      <c r="M88" s="14">
        <v>0</v>
      </c>
      <c r="N88" s="14">
        <v>0</v>
      </c>
      <c r="O88" s="14">
        <f>N88+M88+L88</f>
        <v>0</v>
      </c>
    </row>
    <row r="89" spans="1:15" ht="97.5" customHeight="1">
      <c r="A89" s="40"/>
      <c r="B89" s="2" t="s">
        <v>167</v>
      </c>
      <c r="C89" s="36" t="s">
        <v>47</v>
      </c>
      <c r="D89" s="36" t="s">
        <v>47</v>
      </c>
      <c r="E89" s="36" t="s">
        <v>47</v>
      </c>
      <c r="F89" s="36" t="s">
        <v>47</v>
      </c>
      <c r="G89" s="21" t="s">
        <v>47</v>
      </c>
      <c r="H89" s="36" t="s">
        <v>47</v>
      </c>
      <c r="I89" s="36" t="s">
        <v>47</v>
      </c>
      <c r="J89" s="36" t="s">
        <v>47</v>
      </c>
      <c r="K89" s="13" t="s">
        <v>47</v>
      </c>
      <c r="L89" s="13" t="s">
        <v>47</v>
      </c>
      <c r="M89" s="13" t="s">
        <v>47</v>
      </c>
      <c r="N89" s="13" t="s">
        <v>47</v>
      </c>
      <c r="O89" s="14" t="s">
        <v>47</v>
      </c>
    </row>
    <row r="90" spans="1:15" ht="149.25" customHeight="1">
      <c r="A90" s="35" t="s">
        <v>71</v>
      </c>
      <c r="B90" s="1" t="s">
        <v>80</v>
      </c>
      <c r="C90" s="37" t="s">
        <v>52</v>
      </c>
      <c r="D90" s="37" t="s">
        <v>47</v>
      </c>
      <c r="E90" s="37" t="s">
        <v>103</v>
      </c>
      <c r="F90" s="36" t="s">
        <v>47</v>
      </c>
      <c r="G90" s="37" t="s">
        <v>4</v>
      </c>
      <c r="H90" s="36" t="s">
        <v>47</v>
      </c>
      <c r="I90" s="36" t="s">
        <v>47</v>
      </c>
      <c r="J90" s="36" t="s">
        <v>47</v>
      </c>
      <c r="K90" s="13">
        <v>48</v>
      </c>
      <c r="L90" s="13">
        <v>66</v>
      </c>
      <c r="M90" s="13">
        <v>84</v>
      </c>
      <c r="N90" s="13">
        <v>100</v>
      </c>
      <c r="O90" s="36" t="s">
        <v>47</v>
      </c>
    </row>
    <row r="91" spans="1:15" ht="94.5">
      <c r="A91" s="40" t="s">
        <v>70</v>
      </c>
      <c r="B91" s="4" t="s">
        <v>160</v>
      </c>
      <c r="C91" s="37" t="s">
        <v>56</v>
      </c>
      <c r="D91" s="37" t="s">
        <v>47</v>
      </c>
      <c r="E91" s="36" t="s">
        <v>47</v>
      </c>
      <c r="F91" s="36" t="s">
        <v>129</v>
      </c>
      <c r="G91" s="36" t="s">
        <v>47</v>
      </c>
      <c r="H91" s="20"/>
      <c r="I91" s="20"/>
      <c r="J91" s="20"/>
      <c r="K91" s="14">
        <f>K92+K93</f>
        <v>0</v>
      </c>
      <c r="L91" s="14">
        <f>L92+L93</f>
        <v>1000</v>
      </c>
      <c r="M91" s="14">
        <f>M92+M93</f>
        <v>0</v>
      </c>
      <c r="N91" s="14">
        <f>N92+N93</f>
        <v>0</v>
      </c>
      <c r="O91" s="14">
        <f>O92+O93</f>
        <v>1000</v>
      </c>
    </row>
    <row r="92" spans="1:15" ht="15.75">
      <c r="A92" s="40"/>
      <c r="B92" s="3" t="s">
        <v>48</v>
      </c>
      <c r="C92" s="37" t="s">
        <v>56</v>
      </c>
      <c r="D92" s="37" t="s">
        <v>47</v>
      </c>
      <c r="E92" s="36" t="s">
        <v>47</v>
      </c>
      <c r="F92" s="36" t="s">
        <v>47</v>
      </c>
      <c r="G92" s="36" t="s">
        <v>47</v>
      </c>
      <c r="H92" s="20"/>
      <c r="I92" s="20"/>
      <c r="J92" s="20"/>
      <c r="K92" s="14">
        <f aca="true" t="shared" si="2" ref="K92:N93">K102</f>
        <v>0</v>
      </c>
      <c r="L92" s="14">
        <f t="shared" si="2"/>
        <v>60</v>
      </c>
      <c r="M92" s="14">
        <f t="shared" si="2"/>
        <v>0</v>
      </c>
      <c r="N92" s="14">
        <f t="shared" si="2"/>
        <v>0</v>
      </c>
      <c r="O92" s="14">
        <f>N92+M92+L92</f>
        <v>60</v>
      </c>
    </row>
    <row r="93" spans="1:15" ht="15.75">
      <c r="A93" s="40"/>
      <c r="B93" s="3" t="s">
        <v>83</v>
      </c>
      <c r="C93" s="37" t="s">
        <v>56</v>
      </c>
      <c r="D93" s="37" t="s">
        <v>47</v>
      </c>
      <c r="E93" s="36" t="s">
        <v>47</v>
      </c>
      <c r="F93" s="36" t="s">
        <v>47</v>
      </c>
      <c r="G93" s="36" t="s">
        <v>47</v>
      </c>
      <c r="H93" s="20"/>
      <c r="I93" s="20"/>
      <c r="J93" s="20"/>
      <c r="K93" s="14">
        <f t="shared" si="2"/>
        <v>0</v>
      </c>
      <c r="L93" s="14">
        <f t="shared" si="2"/>
        <v>940</v>
      </c>
      <c r="M93" s="14">
        <f t="shared" si="2"/>
        <v>0</v>
      </c>
      <c r="N93" s="14">
        <f t="shared" si="2"/>
        <v>0</v>
      </c>
      <c r="O93" s="14">
        <f>N93+M93+L93</f>
        <v>940</v>
      </c>
    </row>
    <row r="94" spans="1:15" ht="303" customHeight="1">
      <c r="A94" s="40" t="s">
        <v>71</v>
      </c>
      <c r="B94" s="1" t="s">
        <v>96</v>
      </c>
      <c r="C94" s="37" t="s">
        <v>52</v>
      </c>
      <c r="D94" s="37" t="s">
        <v>47</v>
      </c>
      <c r="E94" s="37" t="s">
        <v>153</v>
      </c>
      <c r="F94" s="36" t="s">
        <v>47</v>
      </c>
      <c r="G94" s="37" t="s">
        <v>111</v>
      </c>
      <c r="H94" s="36" t="s">
        <v>47</v>
      </c>
      <c r="I94" s="36" t="s">
        <v>47</v>
      </c>
      <c r="J94" s="36" t="s">
        <v>47</v>
      </c>
      <c r="K94" s="13">
        <v>20</v>
      </c>
      <c r="L94" s="13">
        <v>30</v>
      </c>
      <c r="M94" s="13">
        <v>40</v>
      </c>
      <c r="N94" s="13">
        <v>50</v>
      </c>
      <c r="O94" s="14" t="s">
        <v>47</v>
      </c>
    </row>
    <row r="95" spans="1:15" ht="157.5">
      <c r="A95" s="40" t="s">
        <v>5</v>
      </c>
      <c r="B95" s="7" t="s">
        <v>107</v>
      </c>
      <c r="C95" s="36" t="s">
        <v>47</v>
      </c>
      <c r="D95" s="37" t="s">
        <v>47</v>
      </c>
      <c r="E95" s="36" t="s">
        <v>47</v>
      </c>
      <c r="F95" s="36" t="s">
        <v>129</v>
      </c>
      <c r="G95" s="37" t="s">
        <v>147</v>
      </c>
      <c r="H95" s="36" t="s">
        <v>47</v>
      </c>
      <c r="I95" s="36" t="s">
        <v>47</v>
      </c>
      <c r="J95" s="36" t="s">
        <v>47</v>
      </c>
      <c r="K95" s="14">
        <f>K96+K97</f>
        <v>0</v>
      </c>
      <c r="L95" s="14">
        <f>L96+L97</f>
        <v>0</v>
      </c>
      <c r="M95" s="14">
        <f>M96+M97</f>
        <v>0</v>
      </c>
      <c r="N95" s="14">
        <f>N96+N97</f>
        <v>0</v>
      </c>
      <c r="O95" s="14">
        <f>O96+O97</f>
        <v>0</v>
      </c>
    </row>
    <row r="96" spans="1:15" ht="21" customHeight="1">
      <c r="A96" s="47"/>
      <c r="B96" s="3" t="s">
        <v>48</v>
      </c>
      <c r="C96" s="37" t="s">
        <v>56</v>
      </c>
      <c r="D96" s="37" t="s">
        <v>47</v>
      </c>
      <c r="E96" s="36" t="s">
        <v>47</v>
      </c>
      <c r="F96" s="36" t="s">
        <v>47</v>
      </c>
      <c r="G96" s="36" t="s">
        <v>47</v>
      </c>
      <c r="H96" s="20"/>
      <c r="I96" s="20"/>
      <c r="J96" s="20"/>
      <c r="K96" s="14">
        <v>0</v>
      </c>
      <c r="L96" s="14">
        <v>0</v>
      </c>
      <c r="M96" s="14">
        <v>0</v>
      </c>
      <c r="N96" s="14">
        <v>0</v>
      </c>
      <c r="O96" s="14">
        <v>0</v>
      </c>
    </row>
    <row r="97" spans="1:16" ht="18" customHeight="1">
      <c r="A97" s="47"/>
      <c r="B97" s="3" t="s">
        <v>83</v>
      </c>
      <c r="C97" s="37" t="s">
        <v>56</v>
      </c>
      <c r="D97" s="37"/>
      <c r="E97" s="36"/>
      <c r="F97" s="36"/>
      <c r="G97" s="36" t="s">
        <v>47</v>
      </c>
      <c r="H97" s="36"/>
      <c r="I97" s="36"/>
      <c r="J97" s="36"/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33">
        <f>SUM(O97)</f>
        <v>0</v>
      </c>
    </row>
    <row r="98" spans="1:15" ht="94.5" customHeight="1">
      <c r="A98" s="40" t="s">
        <v>6</v>
      </c>
      <c r="B98" s="7" t="s">
        <v>92</v>
      </c>
      <c r="C98" s="36" t="s">
        <v>47</v>
      </c>
      <c r="D98" s="37" t="s">
        <v>47</v>
      </c>
      <c r="E98" s="36" t="s">
        <v>47</v>
      </c>
      <c r="F98" s="36" t="s">
        <v>129</v>
      </c>
      <c r="G98" s="37" t="s">
        <v>106</v>
      </c>
      <c r="H98" s="36" t="s">
        <v>47</v>
      </c>
      <c r="I98" s="36" t="s">
        <v>47</v>
      </c>
      <c r="J98" s="36" t="s">
        <v>47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</row>
    <row r="99" spans="1:15" ht="20.25" customHeight="1">
      <c r="A99" s="47"/>
      <c r="B99" s="3" t="s">
        <v>48</v>
      </c>
      <c r="C99" s="37" t="s">
        <v>56</v>
      </c>
      <c r="D99" s="37" t="s">
        <v>47</v>
      </c>
      <c r="E99" s="36" t="s">
        <v>47</v>
      </c>
      <c r="F99" s="36" t="s">
        <v>47</v>
      </c>
      <c r="G99" s="36" t="s">
        <v>47</v>
      </c>
      <c r="H99" s="20"/>
      <c r="I99" s="20"/>
      <c r="J99" s="20"/>
      <c r="K99" s="14">
        <v>0</v>
      </c>
      <c r="L99" s="14">
        <v>0</v>
      </c>
      <c r="M99" s="14">
        <v>0</v>
      </c>
      <c r="N99" s="14">
        <v>0</v>
      </c>
      <c r="O99" s="14">
        <v>0</v>
      </c>
    </row>
    <row r="100" spans="1:15" ht="20.25" customHeight="1">
      <c r="A100" s="47"/>
      <c r="B100" s="3" t="s">
        <v>83</v>
      </c>
      <c r="C100" s="37" t="s">
        <v>56</v>
      </c>
      <c r="D100" s="37" t="s">
        <v>47</v>
      </c>
      <c r="E100" s="36" t="s">
        <v>47</v>
      </c>
      <c r="F100" s="36" t="s">
        <v>47</v>
      </c>
      <c r="G100" s="36" t="s">
        <v>47</v>
      </c>
      <c r="H100" s="20"/>
      <c r="I100" s="20"/>
      <c r="J100" s="20"/>
      <c r="K100" s="14">
        <v>0</v>
      </c>
      <c r="L100" s="14">
        <v>0</v>
      </c>
      <c r="M100" s="14">
        <v>0</v>
      </c>
      <c r="N100" s="14">
        <v>0</v>
      </c>
      <c r="O100" s="14">
        <v>0</v>
      </c>
    </row>
    <row r="101" spans="1:15" ht="78.75">
      <c r="A101" s="40" t="s">
        <v>141</v>
      </c>
      <c r="B101" s="7" t="s">
        <v>178</v>
      </c>
      <c r="C101" s="36" t="s">
        <v>47</v>
      </c>
      <c r="D101" s="37" t="s">
        <v>47</v>
      </c>
      <c r="E101" s="36" t="s">
        <v>47</v>
      </c>
      <c r="F101" s="36">
        <v>2021</v>
      </c>
      <c r="G101" s="37" t="s">
        <v>113</v>
      </c>
      <c r="H101" s="36" t="s">
        <v>47</v>
      </c>
      <c r="I101" s="36" t="s">
        <v>47</v>
      </c>
      <c r="J101" s="36" t="s">
        <v>47</v>
      </c>
      <c r="K101" s="14">
        <f>K102+K103</f>
        <v>0</v>
      </c>
      <c r="L101" s="14">
        <f>L102+L103</f>
        <v>1000</v>
      </c>
      <c r="M101" s="14">
        <f>M102+M103</f>
        <v>0</v>
      </c>
      <c r="N101" s="14">
        <f>N102+N103</f>
        <v>0</v>
      </c>
      <c r="O101" s="14">
        <f>O102+O103</f>
        <v>1000</v>
      </c>
    </row>
    <row r="102" spans="1:15" ht="15.75">
      <c r="A102" s="40"/>
      <c r="B102" s="3" t="s">
        <v>48</v>
      </c>
      <c r="C102" s="37" t="s">
        <v>56</v>
      </c>
      <c r="D102" s="37" t="s">
        <v>47</v>
      </c>
      <c r="E102" s="36" t="s">
        <v>47</v>
      </c>
      <c r="F102" s="36" t="s">
        <v>47</v>
      </c>
      <c r="G102" s="36" t="s">
        <v>47</v>
      </c>
      <c r="H102" s="20"/>
      <c r="I102" s="20"/>
      <c r="J102" s="20"/>
      <c r="K102" s="14">
        <v>0</v>
      </c>
      <c r="L102" s="14">
        <v>60</v>
      </c>
      <c r="M102" s="14">
        <v>0</v>
      </c>
      <c r="N102" s="14">
        <v>0</v>
      </c>
      <c r="O102" s="14">
        <v>60</v>
      </c>
    </row>
    <row r="103" spans="1:15" ht="20.25" customHeight="1">
      <c r="A103" s="35"/>
      <c r="B103" s="3" t="s">
        <v>83</v>
      </c>
      <c r="C103" s="37" t="s">
        <v>56</v>
      </c>
      <c r="D103" s="37" t="s">
        <v>47</v>
      </c>
      <c r="E103" s="36" t="s">
        <v>47</v>
      </c>
      <c r="F103" s="36" t="s">
        <v>47</v>
      </c>
      <c r="G103" s="36" t="s">
        <v>47</v>
      </c>
      <c r="H103" s="20"/>
      <c r="I103" s="20"/>
      <c r="J103" s="20"/>
      <c r="K103" s="14">
        <v>0</v>
      </c>
      <c r="L103" s="14">
        <v>940</v>
      </c>
      <c r="M103" s="14">
        <v>0</v>
      </c>
      <c r="N103" s="14">
        <v>0</v>
      </c>
      <c r="O103" s="14">
        <v>940</v>
      </c>
    </row>
    <row r="104" spans="1:15" ht="63">
      <c r="A104" s="40" t="s">
        <v>121</v>
      </c>
      <c r="B104" s="7" t="s">
        <v>93</v>
      </c>
      <c r="C104" s="36" t="s">
        <v>47</v>
      </c>
      <c r="D104" s="37" t="s">
        <v>47</v>
      </c>
      <c r="E104" s="36" t="s">
        <v>47</v>
      </c>
      <c r="F104" s="36" t="s">
        <v>129</v>
      </c>
      <c r="G104" s="37" t="s">
        <v>110</v>
      </c>
      <c r="H104" s="36" t="s">
        <v>47</v>
      </c>
      <c r="I104" s="36" t="s">
        <v>47</v>
      </c>
      <c r="J104" s="36" t="s">
        <v>47</v>
      </c>
      <c r="K104" s="14">
        <f>K105+K106</f>
        <v>0</v>
      </c>
      <c r="L104" s="14">
        <f>L105+L106</f>
        <v>0</v>
      </c>
      <c r="M104" s="14">
        <f>M105+M106</f>
        <v>0</v>
      </c>
      <c r="N104" s="14">
        <f>N105+N106</f>
        <v>0</v>
      </c>
      <c r="O104" s="14">
        <f>O105+O106</f>
        <v>0</v>
      </c>
    </row>
    <row r="105" spans="1:15" ht="15.75">
      <c r="A105" s="47"/>
      <c r="B105" s="3" t="s">
        <v>48</v>
      </c>
      <c r="C105" s="37" t="s">
        <v>56</v>
      </c>
      <c r="D105" s="37" t="s">
        <v>47</v>
      </c>
      <c r="E105" s="36" t="s">
        <v>47</v>
      </c>
      <c r="F105" s="36" t="s">
        <v>47</v>
      </c>
      <c r="G105" s="36" t="s">
        <v>47</v>
      </c>
      <c r="H105" s="20"/>
      <c r="I105" s="20"/>
      <c r="J105" s="20"/>
      <c r="K105" s="14">
        <v>0</v>
      </c>
      <c r="L105" s="14">
        <v>0</v>
      </c>
      <c r="M105" s="14">
        <v>0</v>
      </c>
      <c r="N105" s="14">
        <v>0</v>
      </c>
      <c r="O105" s="14">
        <v>0</v>
      </c>
    </row>
    <row r="106" spans="1:15" ht="17.25" customHeight="1">
      <c r="A106" s="47"/>
      <c r="B106" s="3" t="s">
        <v>83</v>
      </c>
      <c r="C106" s="37" t="s">
        <v>56</v>
      </c>
      <c r="D106" s="37" t="s">
        <v>47</v>
      </c>
      <c r="E106" s="36" t="s">
        <v>47</v>
      </c>
      <c r="F106" s="36" t="s">
        <v>47</v>
      </c>
      <c r="G106" s="36" t="s">
        <v>47</v>
      </c>
      <c r="H106" s="20"/>
      <c r="I106" s="20"/>
      <c r="J106" s="20"/>
      <c r="K106" s="14">
        <v>0</v>
      </c>
      <c r="L106" s="14">
        <v>0</v>
      </c>
      <c r="M106" s="14">
        <v>0</v>
      </c>
      <c r="N106" s="14">
        <v>0</v>
      </c>
      <c r="O106" s="14">
        <f>SUM(K106:L106)</f>
        <v>0</v>
      </c>
    </row>
    <row r="107" spans="1:15" ht="47.25">
      <c r="A107" s="40" t="s">
        <v>179</v>
      </c>
      <c r="B107" s="7" t="s">
        <v>180</v>
      </c>
      <c r="C107" s="36" t="s">
        <v>47</v>
      </c>
      <c r="D107" s="37" t="s">
        <v>47</v>
      </c>
      <c r="E107" s="36" t="s">
        <v>47</v>
      </c>
      <c r="F107" s="36" t="s">
        <v>129</v>
      </c>
      <c r="G107" s="37" t="s">
        <v>4</v>
      </c>
      <c r="H107" s="36" t="s">
        <v>47</v>
      </c>
      <c r="I107" s="36" t="s">
        <v>47</v>
      </c>
      <c r="J107" s="36" t="s">
        <v>47</v>
      </c>
      <c r="K107" s="14">
        <f>K108+K109</f>
        <v>0</v>
      </c>
      <c r="L107" s="14">
        <f>L108+L109</f>
        <v>0</v>
      </c>
      <c r="M107" s="14">
        <f>M108+M109</f>
        <v>0</v>
      </c>
      <c r="N107" s="14">
        <f>N108+N109</f>
        <v>0</v>
      </c>
      <c r="O107" s="14">
        <f>O108+O109</f>
        <v>0</v>
      </c>
    </row>
    <row r="108" spans="1:15" ht="15.75">
      <c r="A108" s="47"/>
      <c r="B108" s="3" t="s">
        <v>48</v>
      </c>
      <c r="C108" s="37" t="s">
        <v>56</v>
      </c>
      <c r="D108" s="37" t="s">
        <v>47</v>
      </c>
      <c r="E108" s="36" t="s">
        <v>47</v>
      </c>
      <c r="F108" s="36" t="s">
        <v>47</v>
      </c>
      <c r="G108" s="36" t="s">
        <v>47</v>
      </c>
      <c r="H108" s="20"/>
      <c r="I108" s="20"/>
      <c r="J108" s="20"/>
      <c r="K108" s="14">
        <v>0</v>
      </c>
      <c r="L108" s="14">
        <v>0</v>
      </c>
      <c r="M108" s="14">
        <v>0</v>
      </c>
      <c r="N108" s="14">
        <v>0</v>
      </c>
      <c r="O108" s="14">
        <v>0</v>
      </c>
    </row>
    <row r="109" spans="1:15" ht="17.25" customHeight="1">
      <c r="A109" s="47"/>
      <c r="B109" s="3" t="s">
        <v>83</v>
      </c>
      <c r="C109" s="37" t="s">
        <v>56</v>
      </c>
      <c r="D109" s="37" t="s">
        <v>47</v>
      </c>
      <c r="E109" s="36" t="s">
        <v>47</v>
      </c>
      <c r="F109" s="36" t="s">
        <v>47</v>
      </c>
      <c r="G109" s="36" t="s">
        <v>47</v>
      </c>
      <c r="H109" s="20"/>
      <c r="I109" s="20"/>
      <c r="J109" s="20"/>
      <c r="K109" s="14">
        <v>0</v>
      </c>
      <c r="L109" s="14">
        <v>0</v>
      </c>
      <c r="M109" s="14">
        <v>0</v>
      </c>
      <c r="N109" s="14">
        <v>0</v>
      </c>
      <c r="O109" s="14">
        <f>SUM(K109:L109)</f>
        <v>0</v>
      </c>
    </row>
    <row r="110" spans="1:15" ht="84" customHeight="1">
      <c r="A110" s="35"/>
      <c r="B110" s="2" t="s">
        <v>168</v>
      </c>
      <c r="C110" s="37"/>
      <c r="D110" s="37"/>
      <c r="E110" s="36"/>
      <c r="F110" s="36"/>
      <c r="G110" s="36"/>
      <c r="H110" s="20"/>
      <c r="I110" s="20"/>
      <c r="J110" s="20"/>
      <c r="K110" s="14"/>
      <c r="L110" s="14"/>
      <c r="M110" s="14"/>
      <c r="N110" s="14"/>
      <c r="O110" s="14"/>
    </row>
    <row r="111" spans="1:15" ht="30.75" customHeight="1" hidden="1">
      <c r="A111" s="40"/>
      <c r="B111" s="2"/>
      <c r="C111" s="37"/>
      <c r="D111" s="37"/>
      <c r="E111" s="36"/>
      <c r="F111" s="36"/>
      <c r="G111" s="37"/>
      <c r="H111" s="20"/>
      <c r="I111" s="20"/>
      <c r="J111" s="20"/>
      <c r="K111" s="13"/>
      <c r="L111" s="13"/>
      <c r="M111" s="13"/>
      <c r="N111" s="13"/>
      <c r="O111" s="14"/>
    </row>
    <row r="112" spans="1:15" ht="15.75" hidden="1">
      <c r="A112" s="40"/>
      <c r="B112" s="6"/>
      <c r="C112" s="28"/>
      <c r="D112" s="28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1:15" ht="15.75" hidden="1">
      <c r="A113" s="40"/>
      <c r="B113" s="3"/>
      <c r="C113" s="37"/>
      <c r="D113" s="37"/>
      <c r="E113" s="36"/>
      <c r="F113" s="36"/>
      <c r="G113" s="36"/>
      <c r="H113" s="20"/>
      <c r="I113" s="20"/>
      <c r="J113" s="20"/>
      <c r="K113" s="14"/>
      <c r="L113" s="14"/>
      <c r="M113" s="14"/>
      <c r="N113" s="14"/>
      <c r="O113" s="14"/>
    </row>
    <row r="114" spans="1:15" ht="18.75" customHeight="1" hidden="1">
      <c r="A114" s="40"/>
      <c r="B114" s="1"/>
      <c r="C114" s="37"/>
      <c r="D114" s="37"/>
      <c r="E114" s="36"/>
      <c r="F114" s="36"/>
      <c r="G114" s="36"/>
      <c r="H114" s="20"/>
      <c r="I114" s="20"/>
      <c r="J114" s="20"/>
      <c r="K114" s="14"/>
      <c r="L114" s="14"/>
      <c r="M114" s="14"/>
      <c r="N114" s="14"/>
      <c r="O114" s="14"/>
    </row>
    <row r="115" spans="1:15" ht="38.25" customHeight="1" hidden="1">
      <c r="A115" s="40"/>
      <c r="B115" s="1"/>
      <c r="C115" s="37"/>
      <c r="D115" s="37"/>
      <c r="E115" s="36"/>
      <c r="F115" s="36"/>
      <c r="G115" s="36"/>
      <c r="H115" s="20"/>
      <c r="I115" s="20"/>
      <c r="J115" s="20"/>
      <c r="K115" s="14"/>
      <c r="L115" s="14"/>
      <c r="M115" s="14"/>
      <c r="N115" s="14"/>
      <c r="O115" s="14"/>
    </row>
    <row r="116" spans="1:15" ht="99.75" customHeight="1">
      <c r="A116" s="40" t="s">
        <v>8</v>
      </c>
      <c r="B116" s="1" t="s">
        <v>148</v>
      </c>
      <c r="C116" s="37" t="s">
        <v>52</v>
      </c>
      <c r="D116" s="37" t="s">
        <v>47</v>
      </c>
      <c r="E116" s="37" t="s">
        <v>82</v>
      </c>
      <c r="F116" s="36" t="s">
        <v>47</v>
      </c>
      <c r="G116" s="37" t="s">
        <v>81</v>
      </c>
      <c r="H116" s="36" t="s">
        <v>47</v>
      </c>
      <c r="I116" s="36" t="s">
        <v>47</v>
      </c>
      <c r="J116" s="36" t="s">
        <v>47</v>
      </c>
      <c r="K116" s="13">
        <v>20</v>
      </c>
      <c r="L116" s="13">
        <v>25</v>
      </c>
      <c r="M116" s="13">
        <v>30</v>
      </c>
      <c r="N116" s="13">
        <v>35</v>
      </c>
      <c r="O116" s="36" t="s">
        <v>47</v>
      </c>
    </row>
    <row r="117" spans="1:15" ht="82.5" customHeight="1">
      <c r="A117" s="40" t="s">
        <v>7</v>
      </c>
      <c r="B117" s="4" t="s">
        <v>161</v>
      </c>
      <c r="C117" s="36"/>
      <c r="D117" s="36"/>
      <c r="E117" s="36"/>
      <c r="F117" s="36"/>
      <c r="G117" s="21"/>
      <c r="H117" s="36"/>
      <c r="I117" s="36"/>
      <c r="J117" s="36"/>
      <c r="K117" s="14">
        <f>K118+K119</f>
        <v>0</v>
      </c>
      <c r="L117" s="14">
        <f>L118+L119</f>
        <v>46380.248999999996</v>
      </c>
      <c r="M117" s="14">
        <f>M118+M119</f>
        <v>46577.25</v>
      </c>
      <c r="N117" s="14">
        <f>N118+N119</f>
        <v>45553.25</v>
      </c>
      <c r="O117" s="14">
        <f>O118+O119</f>
        <v>138510.749</v>
      </c>
    </row>
    <row r="118" spans="1:15" ht="15.75">
      <c r="A118" s="40"/>
      <c r="B118" s="3" t="s">
        <v>48</v>
      </c>
      <c r="C118" s="37" t="s">
        <v>56</v>
      </c>
      <c r="D118" s="37" t="s">
        <v>47</v>
      </c>
      <c r="E118" s="36" t="s">
        <v>47</v>
      </c>
      <c r="F118" s="36" t="s">
        <v>47</v>
      </c>
      <c r="G118" s="36" t="s">
        <v>47</v>
      </c>
      <c r="H118" s="20"/>
      <c r="I118" s="20"/>
      <c r="J118" s="20"/>
      <c r="K118" s="14">
        <f>K122+K128+K131+K134+K137+K140+K143+K146+K149+K152+K155+K161+K164+K167+K170</f>
        <v>0</v>
      </c>
      <c r="L118" s="14">
        <f>L122+L128+L131+L134+L137+L140+L143+L146+L149+L152+L155+L161+L164+L167+L170+L173</f>
        <v>2782.815</v>
      </c>
      <c r="M118" s="14">
        <f>M122+M128+M131+M134+M137+M140+M143+M146+M149+M152+M155+M161+M164+M167+M170+M173</f>
        <v>4191.952499999999</v>
      </c>
      <c r="N118" s="14">
        <f>N122+N128+N131+N134+N137+N140+N143+N146+N149+N152+N155+N161+N164+N167+N170+N173</f>
        <v>4099.7925000000005</v>
      </c>
      <c r="O118" s="14">
        <f>O122+O128+O131+O134+O137+O140+O143+O146+O149+O152+O155+O161+O164+O167+O170+O173</f>
        <v>11074.56</v>
      </c>
    </row>
    <row r="119" spans="1:15" ht="23.25" customHeight="1">
      <c r="A119" s="40"/>
      <c r="B119" s="1" t="s">
        <v>83</v>
      </c>
      <c r="C119" s="37" t="s">
        <v>56</v>
      </c>
      <c r="D119" s="37" t="s">
        <v>47</v>
      </c>
      <c r="E119" s="36" t="s">
        <v>47</v>
      </c>
      <c r="F119" s="36" t="s">
        <v>47</v>
      </c>
      <c r="G119" s="36" t="s">
        <v>47</v>
      </c>
      <c r="H119" s="20"/>
      <c r="I119" s="20"/>
      <c r="J119" s="20"/>
      <c r="K119" s="14">
        <f>K123+K129+K132+K135+K138+K141+K144+K147+K150+K153+K156+K162+K165+K168+K180</f>
        <v>0</v>
      </c>
      <c r="L119" s="14">
        <f>L123+L129+L132+L135+L138+L141+L144+L147+L150+L153+L156+L162+L165+L168+L180+L174</f>
        <v>43597.433999999994</v>
      </c>
      <c r="M119" s="14">
        <f>M123+M129+M132+M135+M138+M141+M144+M147+M150+M153+M156+M162+M165+M168+M180+M174</f>
        <v>42385.2975</v>
      </c>
      <c r="N119" s="14">
        <f>N123+N129+N132+N135+N138+N141+N144+N147+N150+N153+N156+N162+N165+N168+N180+N174</f>
        <v>41453.4575</v>
      </c>
      <c r="O119" s="14">
        <f>O123+O129+O132+O135+O138+O141+O144+O147+O150+O153+O156+O162+O165+O168+O180+O174</f>
        <v>127436.18900000001</v>
      </c>
    </row>
    <row r="120" spans="1:15" ht="111" customHeight="1">
      <c r="A120" s="35" t="s">
        <v>8</v>
      </c>
      <c r="B120" s="1" t="s">
        <v>95</v>
      </c>
      <c r="C120" s="37" t="s">
        <v>52</v>
      </c>
      <c r="D120" s="37" t="s">
        <v>47</v>
      </c>
      <c r="E120" s="37" t="s">
        <v>154</v>
      </c>
      <c r="F120" s="36" t="s">
        <v>47</v>
      </c>
      <c r="G120" s="37" t="s">
        <v>111</v>
      </c>
      <c r="H120" s="36" t="s">
        <v>47</v>
      </c>
      <c r="I120" s="36" t="s">
        <v>47</v>
      </c>
      <c r="J120" s="36" t="s">
        <v>47</v>
      </c>
      <c r="K120" s="13">
        <v>96</v>
      </c>
      <c r="L120" s="13">
        <v>96.5</v>
      </c>
      <c r="M120" s="13">
        <v>97</v>
      </c>
      <c r="N120" s="13">
        <v>97.5</v>
      </c>
      <c r="O120" s="14" t="s">
        <v>47</v>
      </c>
    </row>
    <row r="121" spans="1:15" ht="126">
      <c r="A121" s="40" t="s">
        <v>9</v>
      </c>
      <c r="B121" s="7" t="s">
        <v>156</v>
      </c>
      <c r="C121" s="36" t="s">
        <v>47</v>
      </c>
      <c r="D121" s="37" t="s">
        <v>47</v>
      </c>
      <c r="E121" s="36" t="s">
        <v>47</v>
      </c>
      <c r="F121" s="36" t="s">
        <v>129</v>
      </c>
      <c r="G121" s="37" t="s">
        <v>112</v>
      </c>
      <c r="H121" s="36" t="s">
        <v>47</v>
      </c>
      <c r="I121" s="36" t="s">
        <v>47</v>
      </c>
      <c r="J121" s="36" t="s">
        <v>47</v>
      </c>
      <c r="K121" s="14">
        <f>K122+K123</f>
        <v>0</v>
      </c>
      <c r="L121" s="14">
        <f>L122+L123</f>
        <v>0</v>
      </c>
      <c r="M121" s="14">
        <f>M122+M123</f>
        <v>0</v>
      </c>
      <c r="N121" s="14">
        <f>N122+N123</f>
        <v>0</v>
      </c>
      <c r="O121" s="14">
        <f>O122+O123</f>
        <v>0</v>
      </c>
    </row>
    <row r="122" spans="1:15" ht="15.75">
      <c r="A122" s="40"/>
      <c r="B122" s="3" t="s">
        <v>48</v>
      </c>
      <c r="C122" s="37" t="s">
        <v>56</v>
      </c>
      <c r="D122" s="37" t="s">
        <v>47</v>
      </c>
      <c r="E122" s="36" t="s">
        <v>47</v>
      </c>
      <c r="F122" s="36" t="s">
        <v>47</v>
      </c>
      <c r="G122" s="37"/>
      <c r="H122" s="20"/>
      <c r="I122" s="20"/>
      <c r="J122" s="20"/>
      <c r="K122" s="14">
        <v>0</v>
      </c>
      <c r="L122" s="14">
        <v>0</v>
      </c>
      <c r="M122" s="14">
        <v>0</v>
      </c>
      <c r="N122" s="14">
        <v>0</v>
      </c>
      <c r="O122" s="14">
        <v>0</v>
      </c>
    </row>
    <row r="123" spans="1:15" ht="15.75">
      <c r="A123" s="40"/>
      <c r="B123" s="1" t="s">
        <v>94</v>
      </c>
      <c r="C123" s="37" t="s">
        <v>56</v>
      </c>
      <c r="D123" s="37" t="s">
        <v>47</v>
      </c>
      <c r="E123" s="36" t="s">
        <v>47</v>
      </c>
      <c r="F123" s="36" t="s">
        <v>47</v>
      </c>
      <c r="G123" s="37"/>
      <c r="H123" s="20"/>
      <c r="I123" s="20"/>
      <c r="J123" s="20"/>
      <c r="K123" s="14">
        <v>0</v>
      </c>
      <c r="L123" s="14">
        <v>0</v>
      </c>
      <c r="M123" s="14">
        <v>0</v>
      </c>
      <c r="N123" s="14">
        <v>0</v>
      </c>
      <c r="O123" s="14">
        <v>0</v>
      </c>
    </row>
    <row r="124" spans="1:15" ht="96" customHeight="1">
      <c r="A124" s="40" t="s">
        <v>10</v>
      </c>
      <c r="B124" s="7" t="s">
        <v>181</v>
      </c>
      <c r="C124" s="36" t="s">
        <v>47</v>
      </c>
      <c r="D124" s="37" t="s">
        <v>47</v>
      </c>
      <c r="E124" s="36" t="s">
        <v>47</v>
      </c>
      <c r="F124" s="36" t="s">
        <v>129</v>
      </c>
      <c r="G124" s="37" t="s">
        <v>111</v>
      </c>
      <c r="H124" s="36" t="s">
        <v>47</v>
      </c>
      <c r="I124" s="36" t="s">
        <v>47</v>
      </c>
      <c r="J124" s="36" t="s">
        <v>47</v>
      </c>
      <c r="K124" s="14">
        <f>K125+K126</f>
        <v>0</v>
      </c>
      <c r="L124" s="14">
        <f>L125+L126</f>
        <v>0</v>
      </c>
      <c r="M124" s="14">
        <f>M125+M126</f>
        <v>0</v>
      </c>
      <c r="N124" s="14">
        <f>N125+N126</f>
        <v>0</v>
      </c>
      <c r="O124" s="14">
        <f>O125+O126</f>
        <v>0</v>
      </c>
    </row>
    <row r="125" spans="1:15" ht="15.75">
      <c r="A125" s="40"/>
      <c r="B125" s="3" t="s">
        <v>48</v>
      </c>
      <c r="C125" s="37" t="s">
        <v>56</v>
      </c>
      <c r="D125" s="37" t="s">
        <v>47</v>
      </c>
      <c r="E125" s="36" t="s">
        <v>47</v>
      </c>
      <c r="F125" s="36" t="s">
        <v>47</v>
      </c>
      <c r="G125" s="37"/>
      <c r="H125" s="20"/>
      <c r="I125" s="20"/>
      <c r="J125" s="20"/>
      <c r="K125" s="14">
        <v>0</v>
      </c>
      <c r="L125" s="14">
        <v>0</v>
      </c>
      <c r="M125" s="14">
        <v>0</v>
      </c>
      <c r="N125" s="14">
        <v>0</v>
      </c>
      <c r="O125" s="14">
        <v>0</v>
      </c>
    </row>
    <row r="126" spans="1:15" ht="15.75">
      <c r="A126" s="40"/>
      <c r="B126" s="1" t="s">
        <v>94</v>
      </c>
      <c r="C126" s="37" t="s">
        <v>56</v>
      </c>
      <c r="D126" s="37" t="s">
        <v>47</v>
      </c>
      <c r="E126" s="36" t="s">
        <v>47</v>
      </c>
      <c r="F126" s="36" t="s">
        <v>47</v>
      </c>
      <c r="G126" s="37"/>
      <c r="H126" s="20"/>
      <c r="I126" s="20"/>
      <c r="J126" s="20"/>
      <c r="K126" s="14">
        <v>0</v>
      </c>
      <c r="L126" s="14">
        <v>0</v>
      </c>
      <c r="M126" s="14">
        <v>0</v>
      </c>
      <c r="N126" s="14">
        <v>0</v>
      </c>
      <c r="O126" s="14">
        <v>0</v>
      </c>
    </row>
    <row r="127" spans="1:15" ht="94.5">
      <c r="A127" s="40" t="s">
        <v>11</v>
      </c>
      <c r="B127" s="7" t="s">
        <v>194</v>
      </c>
      <c r="C127" s="36" t="s">
        <v>47</v>
      </c>
      <c r="D127" s="37" t="s">
        <v>47</v>
      </c>
      <c r="E127" s="36" t="s">
        <v>47</v>
      </c>
      <c r="F127" s="36" t="s">
        <v>129</v>
      </c>
      <c r="G127" s="37" t="s">
        <v>112</v>
      </c>
      <c r="H127" s="36" t="s">
        <v>47</v>
      </c>
      <c r="I127" s="36" t="s">
        <v>47</v>
      </c>
      <c r="J127" s="36" t="s">
        <v>47</v>
      </c>
      <c r="K127" s="14">
        <f>K128+K129</f>
        <v>0</v>
      </c>
      <c r="L127" s="14">
        <f>L128+L129</f>
        <v>10000</v>
      </c>
      <c r="M127" s="14">
        <f>M128+M129</f>
        <v>10000</v>
      </c>
      <c r="N127" s="14">
        <f>N128+N129</f>
        <v>10185</v>
      </c>
      <c r="O127" s="14">
        <f>O128+O129</f>
        <v>30185</v>
      </c>
    </row>
    <row r="128" spans="1:15" ht="19.5" customHeight="1">
      <c r="A128" s="40"/>
      <c r="B128" s="3" t="s">
        <v>48</v>
      </c>
      <c r="C128" s="37" t="s">
        <v>56</v>
      </c>
      <c r="D128" s="37" t="s">
        <v>47</v>
      </c>
      <c r="E128" s="36" t="s">
        <v>47</v>
      </c>
      <c r="F128" s="36" t="s">
        <v>47</v>
      </c>
      <c r="G128" s="37"/>
      <c r="H128" s="20"/>
      <c r="I128" s="20"/>
      <c r="J128" s="20"/>
      <c r="K128" s="14">
        <v>0</v>
      </c>
      <c r="L128" s="14">
        <v>600</v>
      </c>
      <c r="M128" s="14">
        <v>900</v>
      </c>
      <c r="N128" s="14">
        <v>916.65</v>
      </c>
      <c r="O128" s="14">
        <f>N128+M128+L128</f>
        <v>2416.65</v>
      </c>
    </row>
    <row r="129" spans="1:15" ht="15.75">
      <c r="A129" s="40"/>
      <c r="B129" s="1" t="s">
        <v>94</v>
      </c>
      <c r="C129" s="37" t="s">
        <v>56</v>
      </c>
      <c r="D129" s="37" t="s">
        <v>47</v>
      </c>
      <c r="E129" s="36" t="s">
        <v>47</v>
      </c>
      <c r="F129" s="36" t="s">
        <v>47</v>
      </c>
      <c r="G129" s="37"/>
      <c r="H129" s="20"/>
      <c r="I129" s="20"/>
      <c r="J129" s="20"/>
      <c r="K129" s="14">
        <v>0</v>
      </c>
      <c r="L129" s="14">
        <v>9400</v>
      </c>
      <c r="M129" s="14">
        <v>9100</v>
      </c>
      <c r="N129" s="14">
        <v>9268.35</v>
      </c>
      <c r="O129" s="14">
        <f>N129+M129+L129</f>
        <v>27768.35</v>
      </c>
    </row>
    <row r="130" spans="1:15" s="31" customFormat="1" ht="63">
      <c r="A130" s="40" t="s">
        <v>12</v>
      </c>
      <c r="B130" s="7" t="s">
        <v>193</v>
      </c>
      <c r="C130" s="36" t="s">
        <v>47</v>
      </c>
      <c r="D130" s="37" t="s">
        <v>47</v>
      </c>
      <c r="E130" s="36" t="s">
        <v>47</v>
      </c>
      <c r="F130" s="36" t="s">
        <v>129</v>
      </c>
      <c r="G130" s="37" t="s">
        <v>113</v>
      </c>
      <c r="H130" s="36" t="s">
        <v>47</v>
      </c>
      <c r="I130" s="36" t="s">
        <v>47</v>
      </c>
      <c r="J130" s="36" t="s">
        <v>47</v>
      </c>
      <c r="K130" s="14">
        <f>K131+K132</f>
        <v>0</v>
      </c>
      <c r="L130" s="14">
        <f>L131+L132</f>
        <v>5600</v>
      </c>
      <c r="M130" s="14">
        <f>M131+M132</f>
        <v>5467</v>
      </c>
      <c r="N130" s="14">
        <f>N131+N132</f>
        <v>5467</v>
      </c>
      <c r="O130" s="14">
        <f>O131+O132</f>
        <v>16534</v>
      </c>
    </row>
    <row r="131" spans="1:15" s="31" customFormat="1" ht="15.75" customHeight="1">
      <c r="A131" s="40"/>
      <c r="B131" s="3" t="s">
        <v>48</v>
      </c>
      <c r="C131" s="37" t="s">
        <v>56</v>
      </c>
      <c r="D131" s="37" t="s">
        <v>47</v>
      </c>
      <c r="E131" s="36" t="s">
        <v>47</v>
      </c>
      <c r="F131" s="36" t="s">
        <v>47</v>
      </c>
      <c r="G131" s="37"/>
      <c r="H131" s="20"/>
      <c r="I131" s="20"/>
      <c r="J131" s="20"/>
      <c r="K131" s="14">
        <v>0</v>
      </c>
      <c r="L131" s="14">
        <v>336</v>
      </c>
      <c r="M131" s="14">
        <v>492.03</v>
      </c>
      <c r="N131" s="14">
        <v>492.03</v>
      </c>
      <c r="O131" s="14">
        <f>N131+M131+L131</f>
        <v>1320.06</v>
      </c>
    </row>
    <row r="132" spans="1:15" s="31" customFormat="1" ht="15.75">
      <c r="A132" s="40"/>
      <c r="B132" s="1" t="s">
        <v>94</v>
      </c>
      <c r="C132" s="37" t="s">
        <v>56</v>
      </c>
      <c r="D132" s="37" t="s">
        <v>47</v>
      </c>
      <c r="E132" s="36" t="s">
        <v>47</v>
      </c>
      <c r="F132" s="36" t="s">
        <v>47</v>
      </c>
      <c r="G132" s="37"/>
      <c r="H132" s="20"/>
      <c r="I132" s="20"/>
      <c r="J132" s="20"/>
      <c r="K132" s="14">
        <v>0</v>
      </c>
      <c r="L132" s="14">
        <v>5264</v>
      </c>
      <c r="M132" s="14">
        <v>4974.97</v>
      </c>
      <c r="N132" s="14">
        <v>4974.97</v>
      </c>
      <c r="O132" s="14">
        <f>N132+M132+L132</f>
        <v>15213.94</v>
      </c>
    </row>
    <row r="133" spans="1:15" ht="63">
      <c r="A133" s="40" t="s">
        <v>13</v>
      </c>
      <c r="B133" s="7" t="s">
        <v>172</v>
      </c>
      <c r="C133" s="36" t="s">
        <v>47</v>
      </c>
      <c r="D133" s="37" t="s">
        <v>47</v>
      </c>
      <c r="E133" s="36" t="s">
        <v>47</v>
      </c>
      <c r="F133" s="36" t="s">
        <v>129</v>
      </c>
      <c r="G133" s="37" t="s">
        <v>51</v>
      </c>
      <c r="H133" s="36" t="s">
        <v>47</v>
      </c>
      <c r="I133" s="36" t="s">
        <v>47</v>
      </c>
      <c r="J133" s="36" t="s">
        <v>47</v>
      </c>
      <c r="K133" s="14">
        <f>K134+K135</f>
        <v>0</v>
      </c>
      <c r="L133" s="14">
        <f>L134+L135</f>
        <v>10600</v>
      </c>
      <c r="M133" s="14">
        <f>M134+M135</f>
        <v>10700</v>
      </c>
      <c r="N133" s="14">
        <f>N134+N135</f>
        <v>10655</v>
      </c>
      <c r="O133" s="14">
        <f>O134+O135</f>
        <v>31955</v>
      </c>
    </row>
    <row r="134" spans="1:15" ht="17.25" customHeight="1">
      <c r="A134" s="40"/>
      <c r="B134" s="3" t="s">
        <v>48</v>
      </c>
      <c r="C134" s="37" t="s">
        <v>56</v>
      </c>
      <c r="D134" s="37" t="s">
        <v>47</v>
      </c>
      <c r="E134" s="36" t="s">
        <v>47</v>
      </c>
      <c r="F134" s="36" t="s">
        <v>47</v>
      </c>
      <c r="G134" s="37"/>
      <c r="H134" s="20"/>
      <c r="I134" s="20"/>
      <c r="J134" s="20"/>
      <c r="K134" s="14">
        <v>0</v>
      </c>
      <c r="L134" s="14">
        <v>636</v>
      </c>
      <c r="M134" s="14">
        <v>963</v>
      </c>
      <c r="N134" s="14">
        <v>958.95</v>
      </c>
      <c r="O134" s="14">
        <f>N134+M134+L134</f>
        <v>2557.95</v>
      </c>
    </row>
    <row r="135" spans="1:15" ht="15.75">
      <c r="A135" s="40"/>
      <c r="B135" s="1" t="s">
        <v>94</v>
      </c>
      <c r="C135" s="37" t="s">
        <v>56</v>
      </c>
      <c r="D135" s="37" t="s">
        <v>47</v>
      </c>
      <c r="E135" s="36" t="s">
        <v>47</v>
      </c>
      <c r="F135" s="36" t="s">
        <v>47</v>
      </c>
      <c r="G135" s="37"/>
      <c r="H135" s="20"/>
      <c r="I135" s="20"/>
      <c r="J135" s="20"/>
      <c r="K135" s="14">
        <v>0</v>
      </c>
      <c r="L135" s="14">
        <v>9964</v>
      </c>
      <c r="M135" s="14">
        <v>9737</v>
      </c>
      <c r="N135" s="14">
        <v>9696.05</v>
      </c>
      <c r="O135" s="14">
        <f>N135+M135+L135</f>
        <v>29397.05</v>
      </c>
    </row>
    <row r="136" spans="1:15" ht="78.75">
      <c r="A136" s="40" t="s">
        <v>14</v>
      </c>
      <c r="B136" s="7" t="s">
        <v>170</v>
      </c>
      <c r="C136" s="36" t="s">
        <v>47</v>
      </c>
      <c r="D136" s="37" t="s">
        <v>47</v>
      </c>
      <c r="E136" s="36" t="s">
        <v>47</v>
      </c>
      <c r="F136" s="36" t="s">
        <v>129</v>
      </c>
      <c r="G136" s="37" t="s">
        <v>61</v>
      </c>
      <c r="H136" s="36" t="s">
        <v>47</v>
      </c>
      <c r="I136" s="36" t="s">
        <v>47</v>
      </c>
      <c r="J136" s="36" t="s">
        <v>47</v>
      </c>
      <c r="K136" s="14">
        <f>K137+K138</f>
        <v>0</v>
      </c>
      <c r="L136" s="14">
        <f>L137+L138</f>
        <v>1110.249</v>
      </c>
      <c r="M136" s="14">
        <f>M137+M138</f>
        <v>1110.25</v>
      </c>
      <c r="N136" s="14">
        <f>N137+N138</f>
        <v>1110.25</v>
      </c>
      <c r="O136" s="14">
        <f>O137+O138</f>
        <v>3330.749</v>
      </c>
    </row>
    <row r="137" spans="1:15" ht="17.25" customHeight="1">
      <c r="A137" s="40"/>
      <c r="B137" s="3" t="s">
        <v>48</v>
      </c>
      <c r="C137" s="37" t="s">
        <v>56</v>
      </c>
      <c r="D137" s="37" t="s">
        <v>47</v>
      </c>
      <c r="E137" s="36" t="s">
        <v>47</v>
      </c>
      <c r="F137" s="36" t="s">
        <v>47</v>
      </c>
      <c r="G137" s="37"/>
      <c r="H137" s="20"/>
      <c r="I137" s="20"/>
      <c r="J137" s="20"/>
      <c r="K137" s="14">
        <v>0</v>
      </c>
      <c r="L137" s="14">
        <v>66.615</v>
      </c>
      <c r="M137" s="14">
        <v>99.9225</v>
      </c>
      <c r="N137" s="14">
        <v>99.9225</v>
      </c>
      <c r="O137" s="14">
        <f>N137+M137+L137</f>
        <v>266.46</v>
      </c>
    </row>
    <row r="138" spans="1:15" ht="15.75">
      <c r="A138" s="40"/>
      <c r="B138" s="1" t="s">
        <v>94</v>
      </c>
      <c r="C138" s="37" t="s">
        <v>56</v>
      </c>
      <c r="D138" s="37" t="s">
        <v>47</v>
      </c>
      <c r="E138" s="36" t="s">
        <v>47</v>
      </c>
      <c r="F138" s="36" t="s">
        <v>47</v>
      </c>
      <c r="G138" s="37"/>
      <c r="H138" s="20"/>
      <c r="I138" s="20"/>
      <c r="J138" s="20"/>
      <c r="K138" s="14">
        <v>0</v>
      </c>
      <c r="L138" s="14">
        <v>1043.634</v>
      </c>
      <c r="M138" s="14">
        <v>1010.3275</v>
      </c>
      <c r="N138" s="14">
        <v>1010.3275</v>
      </c>
      <c r="O138" s="14">
        <f>N138+M138+L138</f>
        <v>3064.2889999999998</v>
      </c>
    </row>
    <row r="139" spans="1:15" s="31" customFormat="1" ht="78.75">
      <c r="A139" s="40" t="s">
        <v>142</v>
      </c>
      <c r="B139" s="7" t="s">
        <v>173</v>
      </c>
      <c r="C139" s="36" t="s">
        <v>47</v>
      </c>
      <c r="D139" s="37" t="s">
        <v>47</v>
      </c>
      <c r="E139" s="36" t="s">
        <v>47</v>
      </c>
      <c r="F139" s="36" t="s">
        <v>129</v>
      </c>
      <c r="G139" s="37" t="s">
        <v>60</v>
      </c>
      <c r="H139" s="36" t="s">
        <v>47</v>
      </c>
      <c r="I139" s="36" t="s">
        <v>47</v>
      </c>
      <c r="J139" s="36" t="s">
        <v>47</v>
      </c>
      <c r="K139" s="14">
        <f>K140+K141</f>
        <v>0</v>
      </c>
      <c r="L139" s="14">
        <f>L140+L141</f>
        <v>2250</v>
      </c>
      <c r="M139" s="14">
        <f>M140+M141</f>
        <v>2300</v>
      </c>
      <c r="N139" s="14">
        <f>N140+N141</f>
        <v>1200</v>
      </c>
      <c r="O139" s="14">
        <f>O140+O141</f>
        <v>5750</v>
      </c>
    </row>
    <row r="140" spans="1:15" s="31" customFormat="1" ht="18.75" customHeight="1">
      <c r="A140" s="40"/>
      <c r="B140" s="3" t="s">
        <v>48</v>
      </c>
      <c r="C140" s="37" t="s">
        <v>56</v>
      </c>
      <c r="D140" s="37" t="s">
        <v>47</v>
      </c>
      <c r="E140" s="36" t="s">
        <v>47</v>
      </c>
      <c r="F140" s="36" t="s">
        <v>47</v>
      </c>
      <c r="G140" s="37"/>
      <c r="H140" s="20"/>
      <c r="I140" s="20"/>
      <c r="J140" s="20"/>
      <c r="K140" s="14">
        <v>0</v>
      </c>
      <c r="L140" s="14">
        <v>135</v>
      </c>
      <c r="M140" s="14">
        <v>207</v>
      </c>
      <c r="N140" s="14">
        <v>108</v>
      </c>
      <c r="O140" s="14">
        <f>N140+M140+L140</f>
        <v>450</v>
      </c>
    </row>
    <row r="141" spans="1:15" s="31" customFormat="1" ht="15.75">
      <c r="A141" s="40"/>
      <c r="B141" s="1" t="s">
        <v>94</v>
      </c>
      <c r="C141" s="37" t="s">
        <v>56</v>
      </c>
      <c r="D141" s="37" t="s">
        <v>47</v>
      </c>
      <c r="E141" s="36" t="s">
        <v>47</v>
      </c>
      <c r="F141" s="36" t="s">
        <v>47</v>
      </c>
      <c r="G141" s="37"/>
      <c r="H141" s="20"/>
      <c r="I141" s="20"/>
      <c r="J141" s="20"/>
      <c r="K141" s="14">
        <v>0</v>
      </c>
      <c r="L141" s="14">
        <v>2115</v>
      </c>
      <c r="M141" s="14">
        <v>2093</v>
      </c>
      <c r="N141" s="14">
        <v>1092</v>
      </c>
      <c r="O141" s="14">
        <f>N141+M141+L141</f>
        <v>5300</v>
      </c>
    </row>
    <row r="142" spans="1:15" ht="110.25">
      <c r="A142" s="40" t="s">
        <v>15</v>
      </c>
      <c r="B142" s="7" t="s">
        <v>157</v>
      </c>
      <c r="C142" s="36" t="s">
        <v>47</v>
      </c>
      <c r="D142" s="37" t="s">
        <v>47</v>
      </c>
      <c r="E142" s="36" t="s">
        <v>47</v>
      </c>
      <c r="F142" s="36" t="s">
        <v>129</v>
      </c>
      <c r="G142" s="37" t="s">
        <v>4</v>
      </c>
      <c r="H142" s="36" t="s">
        <v>47</v>
      </c>
      <c r="I142" s="36" t="s">
        <v>47</v>
      </c>
      <c r="J142" s="36" t="s">
        <v>47</v>
      </c>
      <c r="K142" s="14">
        <f>K143+K144</f>
        <v>0</v>
      </c>
      <c r="L142" s="14">
        <f>L143+L144</f>
        <v>0</v>
      </c>
      <c r="M142" s="14">
        <f>M143+M144</f>
        <v>0</v>
      </c>
      <c r="N142" s="14">
        <f>N143+N144</f>
        <v>0</v>
      </c>
      <c r="O142" s="14">
        <f>O143+O144</f>
        <v>0</v>
      </c>
    </row>
    <row r="143" spans="1:15" ht="17.25" customHeight="1">
      <c r="A143" s="40"/>
      <c r="B143" s="3" t="s">
        <v>48</v>
      </c>
      <c r="C143" s="37" t="s">
        <v>56</v>
      </c>
      <c r="D143" s="37" t="s">
        <v>47</v>
      </c>
      <c r="E143" s="36" t="s">
        <v>47</v>
      </c>
      <c r="F143" s="36" t="s">
        <v>47</v>
      </c>
      <c r="G143" s="37"/>
      <c r="H143" s="20"/>
      <c r="I143" s="20"/>
      <c r="J143" s="20"/>
      <c r="K143" s="14">
        <v>0</v>
      </c>
      <c r="L143" s="14">
        <v>0</v>
      </c>
      <c r="M143" s="14">
        <v>0</v>
      </c>
      <c r="N143" s="14">
        <v>0</v>
      </c>
      <c r="O143" s="14">
        <f>N143+M143+L143</f>
        <v>0</v>
      </c>
    </row>
    <row r="144" spans="1:15" ht="15.75">
      <c r="A144" s="40"/>
      <c r="B144" s="1" t="s">
        <v>94</v>
      </c>
      <c r="C144" s="37" t="s">
        <v>56</v>
      </c>
      <c r="D144" s="37" t="s">
        <v>47</v>
      </c>
      <c r="E144" s="36" t="s">
        <v>47</v>
      </c>
      <c r="F144" s="36" t="s">
        <v>47</v>
      </c>
      <c r="G144" s="37"/>
      <c r="H144" s="20"/>
      <c r="I144" s="20"/>
      <c r="J144" s="20"/>
      <c r="K144" s="14">
        <v>0</v>
      </c>
      <c r="L144" s="14">
        <v>0</v>
      </c>
      <c r="M144" s="14">
        <v>0</v>
      </c>
      <c r="N144" s="14">
        <v>0</v>
      </c>
      <c r="O144" s="14">
        <f>N144+M144+L144</f>
        <v>0</v>
      </c>
    </row>
    <row r="145" spans="1:15" ht="96" customHeight="1">
      <c r="A145" s="40" t="s">
        <v>16</v>
      </c>
      <c r="B145" s="7" t="s">
        <v>97</v>
      </c>
      <c r="C145" s="36" t="s">
        <v>47</v>
      </c>
      <c r="D145" s="37" t="s">
        <v>47</v>
      </c>
      <c r="E145" s="36" t="s">
        <v>47</v>
      </c>
      <c r="F145" s="36" t="s">
        <v>129</v>
      </c>
      <c r="G145" s="37" t="s">
        <v>111</v>
      </c>
      <c r="H145" s="36" t="s">
        <v>47</v>
      </c>
      <c r="I145" s="36" t="s">
        <v>47</v>
      </c>
      <c r="J145" s="36" t="s">
        <v>47</v>
      </c>
      <c r="K145" s="14">
        <f>K146+K147</f>
        <v>0</v>
      </c>
      <c r="L145" s="14">
        <f>L146+L147</f>
        <v>0</v>
      </c>
      <c r="M145" s="14">
        <f>M146+M147</f>
        <v>0</v>
      </c>
      <c r="N145" s="14">
        <f>N146+N147</f>
        <v>0</v>
      </c>
      <c r="O145" s="14">
        <f>O146+O147</f>
        <v>0</v>
      </c>
    </row>
    <row r="146" spans="1:15" ht="20.25" customHeight="1">
      <c r="A146" s="40"/>
      <c r="B146" s="3" t="s">
        <v>48</v>
      </c>
      <c r="C146" s="37" t="s">
        <v>56</v>
      </c>
      <c r="D146" s="37" t="s">
        <v>47</v>
      </c>
      <c r="E146" s="36" t="s">
        <v>47</v>
      </c>
      <c r="F146" s="36" t="s">
        <v>47</v>
      </c>
      <c r="G146" s="37"/>
      <c r="H146" s="20"/>
      <c r="I146" s="20"/>
      <c r="J146" s="20"/>
      <c r="K146" s="14">
        <v>0</v>
      </c>
      <c r="L146" s="14">
        <v>0</v>
      </c>
      <c r="M146" s="14">
        <v>0</v>
      </c>
      <c r="N146" s="14">
        <v>0</v>
      </c>
      <c r="O146" s="14">
        <f>K146</f>
        <v>0</v>
      </c>
    </row>
    <row r="147" spans="1:15" ht="15.75">
      <c r="A147" s="40"/>
      <c r="B147" s="1" t="s">
        <v>94</v>
      </c>
      <c r="C147" s="37" t="s">
        <v>56</v>
      </c>
      <c r="D147" s="37" t="s">
        <v>47</v>
      </c>
      <c r="E147" s="36" t="s">
        <v>47</v>
      </c>
      <c r="F147" s="36" t="s">
        <v>47</v>
      </c>
      <c r="G147" s="37"/>
      <c r="H147" s="20"/>
      <c r="I147" s="20"/>
      <c r="J147" s="20"/>
      <c r="K147" s="14">
        <v>0</v>
      </c>
      <c r="L147" s="14">
        <v>0</v>
      </c>
      <c r="M147" s="14">
        <v>0</v>
      </c>
      <c r="N147" s="14">
        <v>0</v>
      </c>
      <c r="O147" s="14">
        <f>K147</f>
        <v>0</v>
      </c>
    </row>
    <row r="148" spans="1:15" s="31" customFormat="1" ht="94.5">
      <c r="A148" s="40" t="s">
        <v>17</v>
      </c>
      <c r="B148" s="7" t="s">
        <v>143</v>
      </c>
      <c r="C148" s="36" t="s">
        <v>47</v>
      </c>
      <c r="D148" s="37" t="s">
        <v>47</v>
      </c>
      <c r="E148" s="36" t="s">
        <v>47</v>
      </c>
      <c r="F148" s="36" t="s">
        <v>129</v>
      </c>
      <c r="G148" s="37" t="s">
        <v>113</v>
      </c>
      <c r="H148" s="36" t="s">
        <v>47</v>
      </c>
      <c r="I148" s="36" t="s">
        <v>47</v>
      </c>
      <c r="J148" s="36" t="s">
        <v>47</v>
      </c>
      <c r="K148" s="14">
        <f>K149+K150</f>
        <v>0</v>
      </c>
      <c r="L148" s="14">
        <f>L149+L150</f>
        <v>8000</v>
      </c>
      <c r="M148" s="14">
        <f>M149+M150</f>
        <v>8200</v>
      </c>
      <c r="N148" s="14">
        <f>N149+N150</f>
        <v>8230</v>
      </c>
      <c r="O148" s="14">
        <f>O149+O150</f>
        <v>24430</v>
      </c>
    </row>
    <row r="149" spans="1:15" s="31" customFormat="1" ht="18" customHeight="1">
      <c r="A149" s="40"/>
      <c r="B149" s="3" t="s">
        <v>48</v>
      </c>
      <c r="C149" s="37" t="s">
        <v>56</v>
      </c>
      <c r="D149" s="37" t="s">
        <v>47</v>
      </c>
      <c r="E149" s="36" t="s">
        <v>47</v>
      </c>
      <c r="F149" s="36" t="s">
        <v>47</v>
      </c>
      <c r="G149" s="37"/>
      <c r="H149" s="20"/>
      <c r="I149" s="20"/>
      <c r="J149" s="20"/>
      <c r="K149" s="14">
        <v>0</v>
      </c>
      <c r="L149" s="14">
        <v>480</v>
      </c>
      <c r="M149" s="14">
        <v>738</v>
      </c>
      <c r="N149" s="14">
        <v>740.7</v>
      </c>
      <c r="O149" s="14">
        <f>N149+M149+L149</f>
        <v>1958.7</v>
      </c>
    </row>
    <row r="150" spans="1:15" s="31" customFormat="1" ht="15.75">
      <c r="A150" s="40"/>
      <c r="B150" s="1" t="s">
        <v>94</v>
      </c>
      <c r="C150" s="37" t="s">
        <v>56</v>
      </c>
      <c r="D150" s="37" t="s">
        <v>47</v>
      </c>
      <c r="E150" s="36" t="s">
        <v>47</v>
      </c>
      <c r="F150" s="36" t="s">
        <v>47</v>
      </c>
      <c r="G150" s="37"/>
      <c r="H150" s="20"/>
      <c r="I150" s="20"/>
      <c r="J150" s="20"/>
      <c r="K150" s="14">
        <v>0</v>
      </c>
      <c r="L150" s="14">
        <v>7520</v>
      </c>
      <c r="M150" s="14">
        <v>7462</v>
      </c>
      <c r="N150" s="14">
        <v>7489.3</v>
      </c>
      <c r="O150" s="14">
        <f>N150+M150+L150</f>
        <v>22471.3</v>
      </c>
    </row>
    <row r="151" spans="1:15" s="31" customFormat="1" ht="78.75">
      <c r="A151" s="40" t="s">
        <v>18</v>
      </c>
      <c r="B151" s="7" t="s">
        <v>144</v>
      </c>
      <c r="C151" s="36" t="s">
        <v>47</v>
      </c>
      <c r="D151" s="37" t="s">
        <v>47</v>
      </c>
      <c r="E151" s="36" t="s">
        <v>47</v>
      </c>
      <c r="F151" s="36" t="s">
        <v>129</v>
      </c>
      <c r="G151" s="37" t="s">
        <v>51</v>
      </c>
      <c r="H151" s="36" t="s">
        <v>47</v>
      </c>
      <c r="I151" s="36" t="s">
        <v>47</v>
      </c>
      <c r="J151" s="36" t="s">
        <v>47</v>
      </c>
      <c r="K151" s="14">
        <f>K152+K153</f>
        <v>0</v>
      </c>
      <c r="L151" s="14">
        <f>L152+L153</f>
        <v>2500</v>
      </c>
      <c r="M151" s="14">
        <f>M152+M153</f>
        <v>2400</v>
      </c>
      <c r="N151" s="14">
        <f>N152+N153</f>
        <v>2306</v>
      </c>
      <c r="O151" s="14">
        <f>O152+O153</f>
        <v>7206</v>
      </c>
    </row>
    <row r="152" spans="1:15" s="31" customFormat="1" ht="20.25" customHeight="1">
      <c r="A152" s="40"/>
      <c r="B152" s="3" t="s">
        <v>48</v>
      </c>
      <c r="C152" s="37" t="s">
        <v>56</v>
      </c>
      <c r="D152" s="37" t="s">
        <v>47</v>
      </c>
      <c r="E152" s="36" t="s">
        <v>47</v>
      </c>
      <c r="F152" s="36" t="s">
        <v>47</v>
      </c>
      <c r="G152" s="37"/>
      <c r="H152" s="20"/>
      <c r="I152" s="20"/>
      <c r="J152" s="20"/>
      <c r="K152" s="14">
        <v>0</v>
      </c>
      <c r="L152" s="14">
        <v>150</v>
      </c>
      <c r="M152" s="14">
        <v>216</v>
      </c>
      <c r="N152" s="14">
        <v>207.54</v>
      </c>
      <c r="O152" s="14">
        <f>N152+M152+L152</f>
        <v>573.54</v>
      </c>
    </row>
    <row r="153" spans="1:15" s="31" customFormat="1" ht="15.75">
      <c r="A153" s="40"/>
      <c r="B153" s="1" t="s">
        <v>94</v>
      </c>
      <c r="C153" s="37" t="s">
        <v>56</v>
      </c>
      <c r="D153" s="37" t="s">
        <v>47</v>
      </c>
      <c r="E153" s="36" t="s">
        <v>47</v>
      </c>
      <c r="F153" s="36" t="s">
        <v>47</v>
      </c>
      <c r="G153" s="37"/>
      <c r="H153" s="20"/>
      <c r="I153" s="20"/>
      <c r="J153" s="20"/>
      <c r="K153" s="14">
        <v>0</v>
      </c>
      <c r="L153" s="14">
        <v>2350</v>
      </c>
      <c r="M153" s="14">
        <v>2184</v>
      </c>
      <c r="N153" s="14">
        <v>2098.46</v>
      </c>
      <c r="O153" s="14">
        <f>N153+M153+L153</f>
        <v>6632.46</v>
      </c>
    </row>
    <row r="154" spans="1:15" ht="96" customHeight="1">
      <c r="A154" s="40" t="s">
        <v>19</v>
      </c>
      <c r="B154" s="7" t="s">
        <v>114</v>
      </c>
      <c r="C154" s="36" t="s">
        <v>47</v>
      </c>
      <c r="D154" s="37" t="s">
        <v>47</v>
      </c>
      <c r="E154" s="36" t="s">
        <v>47</v>
      </c>
      <c r="F154" s="36" t="s">
        <v>129</v>
      </c>
      <c r="G154" s="37" t="s">
        <v>111</v>
      </c>
      <c r="H154" s="36" t="s">
        <v>47</v>
      </c>
      <c r="I154" s="36" t="s">
        <v>47</v>
      </c>
      <c r="J154" s="36" t="s">
        <v>47</v>
      </c>
      <c r="K154" s="14">
        <f>K155+K156</f>
        <v>0</v>
      </c>
      <c r="L154" s="14">
        <f>L155+L156</f>
        <v>0</v>
      </c>
      <c r="M154" s="14">
        <f>M155+M156</f>
        <v>0</v>
      </c>
      <c r="N154" s="14">
        <f>N155+N156</f>
        <v>0</v>
      </c>
      <c r="O154" s="14">
        <f>O155+O156</f>
        <v>0</v>
      </c>
    </row>
    <row r="155" spans="1:15" ht="18" customHeight="1">
      <c r="A155" s="40"/>
      <c r="B155" s="3" t="s">
        <v>48</v>
      </c>
      <c r="C155" s="37" t="s">
        <v>56</v>
      </c>
      <c r="D155" s="37" t="s">
        <v>47</v>
      </c>
      <c r="E155" s="36" t="s">
        <v>47</v>
      </c>
      <c r="F155" s="36" t="s">
        <v>47</v>
      </c>
      <c r="G155" s="37"/>
      <c r="H155" s="20"/>
      <c r="I155" s="20"/>
      <c r="J155" s="20"/>
      <c r="K155" s="14">
        <v>0</v>
      </c>
      <c r="L155" s="14">
        <v>0</v>
      </c>
      <c r="M155" s="14">
        <v>0</v>
      </c>
      <c r="N155" s="14">
        <v>0</v>
      </c>
      <c r="O155" s="14">
        <v>0</v>
      </c>
    </row>
    <row r="156" spans="1:15" ht="15.75">
      <c r="A156" s="40"/>
      <c r="B156" s="1" t="s">
        <v>94</v>
      </c>
      <c r="C156" s="37" t="s">
        <v>56</v>
      </c>
      <c r="D156" s="37" t="s">
        <v>47</v>
      </c>
      <c r="E156" s="36" t="s">
        <v>47</v>
      </c>
      <c r="F156" s="36" t="s">
        <v>47</v>
      </c>
      <c r="G156" s="37"/>
      <c r="H156" s="20"/>
      <c r="I156" s="20"/>
      <c r="J156" s="20"/>
      <c r="K156" s="14">
        <v>0</v>
      </c>
      <c r="L156" s="14">
        <v>0</v>
      </c>
      <c r="M156" s="14">
        <v>0</v>
      </c>
      <c r="N156" s="14">
        <v>0</v>
      </c>
      <c r="O156" s="14">
        <v>0</v>
      </c>
    </row>
    <row r="157" spans="1:15" ht="97.5" customHeight="1">
      <c r="A157" s="40" t="s">
        <v>20</v>
      </c>
      <c r="B157" s="7" t="s">
        <v>182</v>
      </c>
      <c r="C157" s="36" t="s">
        <v>47</v>
      </c>
      <c r="D157" s="37" t="s">
        <v>47</v>
      </c>
      <c r="E157" s="36" t="s">
        <v>47</v>
      </c>
      <c r="F157" s="36" t="s">
        <v>129</v>
      </c>
      <c r="G157" s="37" t="s">
        <v>111</v>
      </c>
      <c r="H157" s="36" t="s">
        <v>47</v>
      </c>
      <c r="I157" s="36" t="s">
        <v>47</v>
      </c>
      <c r="J157" s="36" t="s">
        <v>47</v>
      </c>
      <c r="K157" s="14">
        <f>K158+K159</f>
        <v>0</v>
      </c>
      <c r="L157" s="14">
        <f>L158+L159</f>
        <v>0</v>
      </c>
      <c r="M157" s="14">
        <f>M158+M159</f>
        <v>0</v>
      </c>
      <c r="N157" s="14">
        <f>N158+N159</f>
        <v>0</v>
      </c>
      <c r="O157" s="14">
        <f>O158+O159</f>
        <v>0</v>
      </c>
    </row>
    <row r="158" spans="1:15" ht="18" customHeight="1">
      <c r="A158" s="40"/>
      <c r="B158" s="3" t="s">
        <v>48</v>
      </c>
      <c r="C158" s="37" t="s">
        <v>56</v>
      </c>
      <c r="D158" s="37" t="s">
        <v>47</v>
      </c>
      <c r="E158" s="36" t="s">
        <v>47</v>
      </c>
      <c r="F158" s="36" t="s">
        <v>47</v>
      </c>
      <c r="G158" s="37"/>
      <c r="H158" s="20"/>
      <c r="I158" s="20"/>
      <c r="J158" s="20"/>
      <c r="K158" s="14">
        <v>0</v>
      </c>
      <c r="L158" s="14">
        <v>0</v>
      </c>
      <c r="M158" s="14">
        <v>0</v>
      </c>
      <c r="N158" s="14">
        <v>0</v>
      </c>
      <c r="O158" s="14">
        <v>0</v>
      </c>
    </row>
    <row r="159" spans="1:15" ht="15.75">
      <c r="A159" s="40"/>
      <c r="B159" s="1" t="s">
        <v>94</v>
      </c>
      <c r="C159" s="37" t="s">
        <v>56</v>
      </c>
      <c r="D159" s="37" t="s">
        <v>47</v>
      </c>
      <c r="E159" s="36" t="s">
        <v>47</v>
      </c>
      <c r="F159" s="36" t="s">
        <v>47</v>
      </c>
      <c r="G159" s="37"/>
      <c r="H159" s="20"/>
      <c r="I159" s="20"/>
      <c r="J159" s="20"/>
      <c r="K159" s="14">
        <v>0</v>
      </c>
      <c r="L159" s="14">
        <v>0</v>
      </c>
      <c r="M159" s="14">
        <v>0</v>
      </c>
      <c r="N159" s="14">
        <v>0</v>
      </c>
      <c r="O159" s="14">
        <v>0</v>
      </c>
    </row>
    <row r="160" spans="1:15" ht="66" customHeight="1">
      <c r="A160" s="40" t="s">
        <v>21</v>
      </c>
      <c r="B160" s="7" t="s">
        <v>119</v>
      </c>
      <c r="C160" s="36" t="s">
        <v>47</v>
      </c>
      <c r="D160" s="37" t="s">
        <v>47</v>
      </c>
      <c r="E160" s="36" t="s">
        <v>47</v>
      </c>
      <c r="F160" s="36" t="s">
        <v>129</v>
      </c>
      <c r="G160" s="37" t="s">
        <v>118</v>
      </c>
      <c r="H160" s="36" t="s">
        <v>47</v>
      </c>
      <c r="I160" s="36" t="s">
        <v>47</v>
      </c>
      <c r="J160" s="36" t="s">
        <v>47</v>
      </c>
      <c r="K160" s="14">
        <f>K161+K162</f>
        <v>0</v>
      </c>
      <c r="L160" s="14">
        <f>L161+L162</f>
        <v>200</v>
      </c>
      <c r="M160" s="14">
        <f>M161+M162</f>
        <v>150</v>
      </c>
      <c r="N160" s="14">
        <f>N161+N162</f>
        <v>150</v>
      </c>
      <c r="O160" s="14">
        <f>O161+O162</f>
        <v>500</v>
      </c>
    </row>
    <row r="161" spans="1:15" ht="17.25" customHeight="1">
      <c r="A161" s="40"/>
      <c r="B161" s="3" t="s">
        <v>48</v>
      </c>
      <c r="C161" s="37" t="s">
        <v>56</v>
      </c>
      <c r="D161" s="37" t="s">
        <v>47</v>
      </c>
      <c r="E161" s="36" t="s">
        <v>47</v>
      </c>
      <c r="F161" s="36" t="s">
        <v>47</v>
      </c>
      <c r="G161" s="37"/>
      <c r="H161" s="20"/>
      <c r="I161" s="20"/>
      <c r="J161" s="20"/>
      <c r="K161" s="14">
        <v>0</v>
      </c>
      <c r="L161" s="14">
        <v>12</v>
      </c>
      <c r="M161" s="14">
        <v>13.5</v>
      </c>
      <c r="N161" s="14">
        <v>13.5</v>
      </c>
      <c r="O161" s="14">
        <f>N161+M161+L161</f>
        <v>39</v>
      </c>
    </row>
    <row r="162" spans="1:15" ht="15.75">
      <c r="A162" s="40"/>
      <c r="B162" s="1" t="s">
        <v>94</v>
      </c>
      <c r="C162" s="37" t="s">
        <v>56</v>
      </c>
      <c r="D162" s="37" t="s">
        <v>47</v>
      </c>
      <c r="E162" s="36" t="s">
        <v>47</v>
      </c>
      <c r="F162" s="36" t="s">
        <v>47</v>
      </c>
      <c r="G162" s="37"/>
      <c r="H162" s="20"/>
      <c r="I162" s="20"/>
      <c r="J162" s="20"/>
      <c r="K162" s="14">
        <v>0</v>
      </c>
      <c r="L162" s="14">
        <v>188</v>
      </c>
      <c r="M162" s="14">
        <v>136.5</v>
      </c>
      <c r="N162" s="14">
        <v>136.5</v>
      </c>
      <c r="O162" s="14">
        <f>N162+M162+L162</f>
        <v>461</v>
      </c>
    </row>
    <row r="163" spans="1:15" ht="81" customHeight="1">
      <c r="A163" s="40" t="s">
        <v>22</v>
      </c>
      <c r="B163" s="7" t="s">
        <v>120</v>
      </c>
      <c r="C163" s="36" t="s">
        <v>47</v>
      </c>
      <c r="D163" s="37" t="s">
        <v>47</v>
      </c>
      <c r="E163" s="36" t="s">
        <v>47</v>
      </c>
      <c r="F163" s="36" t="s">
        <v>129</v>
      </c>
      <c r="G163" s="37" t="s">
        <v>112</v>
      </c>
      <c r="H163" s="36" t="s">
        <v>47</v>
      </c>
      <c r="I163" s="36" t="s">
        <v>47</v>
      </c>
      <c r="J163" s="36" t="s">
        <v>47</v>
      </c>
      <c r="K163" s="14">
        <f>K164+K165</f>
        <v>0</v>
      </c>
      <c r="L163" s="14">
        <f>L164+L165</f>
        <v>130</v>
      </c>
      <c r="M163" s="14">
        <f>M164+M165</f>
        <v>150</v>
      </c>
      <c r="N163" s="14">
        <f>N164+N165</f>
        <v>150</v>
      </c>
      <c r="O163" s="14">
        <f>O164+O165</f>
        <v>430</v>
      </c>
    </row>
    <row r="164" spans="1:15" ht="17.25" customHeight="1">
      <c r="A164" s="40"/>
      <c r="B164" s="3" t="s">
        <v>48</v>
      </c>
      <c r="C164" s="37" t="s">
        <v>56</v>
      </c>
      <c r="D164" s="37" t="s">
        <v>47</v>
      </c>
      <c r="E164" s="36" t="s">
        <v>47</v>
      </c>
      <c r="F164" s="36" t="s">
        <v>47</v>
      </c>
      <c r="G164" s="37"/>
      <c r="H164" s="20"/>
      <c r="I164" s="20"/>
      <c r="J164" s="20"/>
      <c r="K164" s="14">
        <v>0</v>
      </c>
      <c r="L164" s="14">
        <v>7.8</v>
      </c>
      <c r="M164" s="14">
        <v>13.5</v>
      </c>
      <c r="N164" s="14">
        <v>13.5</v>
      </c>
      <c r="O164" s="14">
        <f>N164+M164+L164</f>
        <v>34.8</v>
      </c>
    </row>
    <row r="165" spans="1:15" ht="15.75">
      <c r="A165" s="40"/>
      <c r="B165" s="1" t="s">
        <v>94</v>
      </c>
      <c r="C165" s="37" t="s">
        <v>56</v>
      </c>
      <c r="D165" s="37" t="s">
        <v>47</v>
      </c>
      <c r="E165" s="36" t="s">
        <v>47</v>
      </c>
      <c r="F165" s="36" t="s">
        <v>47</v>
      </c>
      <c r="G165" s="37"/>
      <c r="H165" s="20"/>
      <c r="I165" s="20"/>
      <c r="J165" s="20"/>
      <c r="K165" s="14">
        <v>0</v>
      </c>
      <c r="L165" s="14">
        <v>122.2</v>
      </c>
      <c r="M165" s="14">
        <v>136.5</v>
      </c>
      <c r="N165" s="14">
        <v>136.5</v>
      </c>
      <c r="O165" s="14">
        <f>N165+M165+L165</f>
        <v>395.2</v>
      </c>
    </row>
    <row r="166" spans="1:15" ht="48.75" customHeight="1">
      <c r="A166" s="40" t="s">
        <v>183</v>
      </c>
      <c r="B166" s="7" t="s">
        <v>115</v>
      </c>
      <c r="C166" s="36" t="s">
        <v>47</v>
      </c>
      <c r="D166" s="37" t="s">
        <v>47</v>
      </c>
      <c r="E166" s="36" t="s">
        <v>47</v>
      </c>
      <c r="F166" s="36" t="s">
        <v>129</v>
      </c>
      <c r="G166" s="37" t="s">
        <v>113</v>
      </c>
      <c r="H166" s="36" t="s">
        <v>47</v>
      </c>
      <c r="I166" s="36" t="s">
        <v>47</v>
      </c>
      <c r="J166" s="36" t="s">
        <v>47</v>
      </c>
      <c r="K166" s="14">
        <f>K167+K168</f>
        <v>0</v>
      </c>
      <c r="L166" s="14">
        <f>L167+L168</f>
        <v>100</v>
      </c>
      <c r="M166" s="14">
        <f>M167+M168</f>
        <v>100</v>
      </c>
      <c r="N166" s="14">
        <f>N167+N168</f>
        <v>100</v>
      </c>
      <c r="O166" s="14">
        <f>O167+O168</f>
        <v>300</v>
      </c>
    </row>
    <row r="167" spans="1:15" ht="19.5" customHeight="1">
      <c r="A167" s="40"/>
      <c r="B167" s="3" t="s">
        <v>48</v>
      </c>
      <c r="C167" s="37" t="s">
        <v>56</v>
      </c>
      <c r="D167" s="37" t="s">
        <v>47</v>
      </c>
      <c r="E167" s="36" t="s">
        <v>47</v>
      </c>
      <c r="F167" s="36" t="s">
        <v>47</v>
      </c>
      <c r="G167" s="37"/>
      <c r="H167" s="20"/>
      <c r="I167" s="20"/>
      <c r="J167" s="20"/>
      <c r="K167" s="14">
        <v>0</v>
      </c>
      <c r="L167" s="14">
        <v>6</v>
      </c>
      <c r="M167" s="14">
        <v>9</v>
      </c>
      <c r="N167" s="14">
        <v>9</v>
      </c>
      <c r="O167" s="14">
        <f>N167+M167+L167</f>
        <v>24</v>
      </c>
    </row>
    <row r="168" spans="1:15" ht="15.75">
      <c r="A168" s="40"/>
      <c r="B168" s="1" t="s">
        <v>94</v>
      </c>
      <c r="C168" s="37" t="s">
        <v>56</v>
      </c>
      <c r="D168" s="37" t="s">
        <v>47</v>
      </c>
      <c r="E168" s="36" t="s">
        <v>47</v>
      </c>
      <c r="F168" s="36" t="s">
        <v>47</v>
      </c>
      <c r="G168" s="37"/>
      <c r="H168" s="20"/>
      <c r="I168" s="20"/>
      <c r="J168" s="20"/>
      <c r="K168" s="14">
        <v>0</v>
      </c>
      <c r="L168" s="14">
        <v>94</v>
      </c>
      <c r="M168" s="14">
        <v>91</v>
      </c>
      <c r="N168" s="14">
        <v>91</v>
      </c>
      <c r="O168" s="14">
        <f>N168+M168+L168</f>
        <v>276</v>
      </c>
    </row>
    <row r="169" spans="1:15" ht="96" customHeight="1">
      <c r="A169" s="40" t="s">
        <v>184</v>
      </c>
      <c r="B169" s="7" t="s">
        <v>98</v>
      </c>
      <c r="C169" s="36" t="s">
        <v>47</v>
      </c>
      <c r="D169" s="37" t="s">
        <v>47</v>
      </c>
      <c r="E169" s="36" t="s">
        <v>47</v>
      </c>
      <c r="F169" s="36" t="s">
        <v>129</v>
      </c>
      <c r="G169" s="37" t="s">
        <v>111</v>
      </c>
      <c r="H169" s="36" t="s">
        <v>47</v>
      </c>
      <c r="I169" s="36" t="s">
        <v>47</v>
      </c>
      <c r="J169" s="36" t="s">
        <v>47</v>
      </c>
      <c r="K169" s="14">
        <f>K170+K180</f>
        <v>0</v>
      </c>
      <c r="L169" s="14">
        <f>L170+L180</f>
        <v>0</v>
      </c>
      <c r="M169" s="14">
        <f>M170+M180</f>
        <v>0</v>
      </c>
      <c r="N169" s="14">
        <f>N170+N180</f>
        <v>0</v>
      </c>
      <c r="O169" s="14">
        <f>O170+O180</f>
        <v>0</v>
      </c>
    </row>
    <row r="170" spans="1:15" ht="19.5" customHeight="1">
      <c r="A170" s="40"/>
      <c r="B170" s="3" t="s">
        <v>48</v>
      </c>
      <c r="C170" s="37" t="s">
        <v>56</v>
      </c>
      <c r="D170" s="37" t="s">
        <v>47</v>
      </c>
      <c r="E170" s="36" t="s">
        <v>47</v>
      </c>
      <c r="F170" s="36" t="s">
        <v>47</v>
      </c>
      <c r="G170" s="37"/>
      <c r="H170" s="20"/>
      <c r="I170" s="20"/>
      <c r="J170" s="20"/>
      <c r="K170" s="14">
        <v>0</v>
      </c>
      <c r="L170" s="14">
        <v>0</v>
      </c>
      <c r="M170" s="14">
        <v>0</v>
      </c>
      <c r="N170" s="14">
        <v>0</v>
      </c>
      <c r="O170" s="14">
        <f>N170+M170+L170</f>
        <v>0</v>
      </c>
    </row>
    <row r="171" spans="1:15" ht="15.75">
      <c r="A171" s="40"/>
      <c r="B171" s="1" t="s">
        <v>94</v>
      </c>
      <c r="C171" s="37" t="s">
        <v>56</v>
      </c>
      <c r="D171" s="37" t="s">
        <v>47</v>
      </c>
      <c r="E171" s="36" t="s">
        <v>47</v>
      </c>
      <c r="F171" s="36" t="s">
        <v>47</v>
      </c>
      <c r="G171" s="37"/>
      <c r="H171" s="20"/>
      <c r="I171" s="20"/>
      <c r="J171" s="20"/>
      <c r="K171" s="14">
        <v>0</v>
      </c>
      <c r="L171" s="14">
        <v>0</v>
      </c>
      <c r="M171" s="14">
        <v>0</v>
      </c>
      <c r="N171" s="14">
        <v>0</v>
      </c>
      <c r="O171" s="14">
        <f>N171+M171+L171</f>
        <v>0</v>
      </c>
    </row>
    <row r="172" spans="1:15" ht="49.5" customHeight="1">
      <c r="A172" s="40" t="s">
        <v>185</v>
      </c>
      <c r="B172" s="7" t="s">
        <v>186</v>
      </c>
      <c r="C172" s="36" t="s">
        <v>47</v>
      </c>
      <c r="D172" s="37" t="s">
        <v>47</v>
      </c>
      <c r="E172" s="36" t="s">
        <v>47</v>
      </c>
      <c r="F172" s="36" t="s">
        <v>129</v>
      </c>
      <c r="G172" s="37" t="s">
        <v>112</v>
      </c>
      <c r="H172" s="36" t="s">
        <v>47</v>
      </c>
      <c r="I172" s="36" t="s">
        <v>47</v>
      </c>
      <c r="J172" s="36" t="s">
        <v>47</v>
      </c>
      <c r="K172" s="14">
        <f>K173+K183</f>
        <v>0</v>
      </c>
      <c r="L172" s="14">
        <f>L173+L174</f>
        <v>5890</v>
      </c>
      <c r="M172" s="14">
        <f>M173+M174</f>
        <v>6000</v>
      </c>
      <c r="N172" s="14">
        <f>N173+N174</f>
        <v>6000</v>
      </c>
      <c r="O172" s="14">
        <f>O173+O174</f>
        <v>17890</v>
      </c>
    </row>
    <row r="173" spans="1:15" ht="19.5" customHeight="1">
      <c r="A173" s="40"/>
      <c r="B173" s="3" t="s">
        <v>48</v>
      </c>
      <c r="C173" s="37" t="s">
        <v>56</v>
      </c>
      <c r="D173" s="37" t="s">
        <v>47</v>
      </c>
      <c r="E173" s="36" t="s">
        <v>47</v>
      </c>
      <c r="F173" s="36" t="s">
        <v>47</v>
      </c>
      <c r="G173" s="37"/>
      <c r="H173" s="20"/>
      <c r="I173" s="20"/>
      <c r="J173" s="20"/>
      <c r="K173" s="14">
        <v>0</v>
      </c>
      <c r="L173" s="14">
        <v>353.4</v>
      </c>
      <c r="M173" s="14">
        <v>540</v>
      </c>
      <c r="N173" s="14">
        <v>540</v>
      </c>
      <c r="O173" s="14">
        <f>N173+M173+L173</f>
        <v>1433.4</v>
      </c>
    </row>
    <row r="174" spans="1:15" ht="15.75">
      <c r="A174" s="40"/>
      <c r="B174" s="1" t="s">
        <v>94</v>
      </c>
      <c r="C174" s="37" t="s">
        <v>56</v>
      </c>
      <c r="D174" s="37" t="s">
        <v>47</v>
      </c>
      <c r="E174" s="36" t="s">
        <v>47</v>
      </c>
      <c r="F174" s="36" t="s">
        <v>47</v>
      </c>
      <c r="G174" s="37"/>
      <c r="H174" s="20"/>
      <c r="I174" s="20"/>
      <c r="J174" s="20"/>
      <c r="K174" s="14">
        <v>0</v>
      </c>
      <c r="L174" s="14">
        <v>5536.6</v>
      </c>
      <c r="M174" s="14">
        <v>5460</v>
      </c>
      <c r="N174" s="14">
        <v>5460</v>
      </c>
      <c r="O174" s="14">
        <f>N174+M174+L174</f>
        <v>16456.6</v>
      </c>
    </row>
    <row r="175" spans="1:15" ht="94.5">
      <c r="A175" s="40" t="s">
        <v>187</v>
      </c>
      <c r="B175" s="7" t="s">
        <v>189</v>
      </c>
      <c r="C175" s="36" t="s">
        <v>47</v>
      </c>
      <c r="D175" s="37" t="s">
        <v>47</v>
      </c>
      <c r="E175" s="36" t="s">
        <v>47</v>
      </c>
      <c r="F175" s="36" t="s">
        <v>129</v>
      </c>
      <c r="G175" s="37" t="s">
        <v>191</v>
      </c>
      <c r="H175" s="36" t="s">
        <v>47</v>
      </c>
      <c r="I175" s="36" t="s">
        <v>47</v>
      </c>
      <c r="J175" s="36" t="s">
        <v>47</v>
      </c>
      <c r="K175" s="14">
        <f>K176+K186</f>
        <v>0</v>
      </c>
      <c r="L175" s="14">
        <f>L176+L186</f>
        <v>0</v>
      </c>
      <c r="M175" s="14">
        <f>M176+M186</f>
        <v>0</v>
      </c>
      <c r="N175" s="14">
        <f>N176+N186</f>
        <v>0</v>
      </c>
      <c r="O175" s="14">
        <f>O176+O186</f>
        <v>0</v>
      </c>
    </row>
    <row r="176" spans="1:15" ht="19.5" customHeight="1">
      <c r="A176" s="40"/>
      <c r="B176" s="3" t="s">
        <v>48</v>
      </c>
      <c r="C176" s="37" t="s">
        <v>56</v>
      </c>
      <c r="D176" s="37" t="s">
        <v>47</v>
      </c>
      <c r="E176" s="36" t="s">
        <v>47</v>
      </c>
      <c r="F176" s="36" t="s">
        <v>47</v>
      </c>
      <c r="G176" s="37"/>
      <c r="H176" s="20"/>
      <c r="I176" s="20"/>
      <c r="J176" s="20"/>
      <c r="K176" s="14">
        <v>0</v>
      </c>
      <c r="L176" s="14">
        <v>0</v>
      </c>
      <c r="M176" s="14">
        <v>0</v>
      </c>
      <c r="N176" s="14">
        <v>0</v>
      </c>
      <c r="O176" s="14">
        <f>N176+M176+L176</f>
        <v>0</v>
      </c>
    </row>
    <row r="177" spans="1:15" ht="15.75">
      <c r="A177" s="40"/>
      <c r="B177" s="1" t="s">
        <v>94</v>
      </c>
      <c r="C177" s="37" t="s">
        <v>56</v>
      </c>
      <c r="D177" s="37" t="s">
        <v>47</v>
      </c>
      <c r="E177" s="36" t="s">
        <v>47</v>
      </c>
      <c r="F177" s="36" t="s">
        <v>47</v>
      </c>
      <c r="G177" s="37"/>
      <c r="H177" s="20"/>
      <c r="I177" s="20"/>
      <c r="J177" s="20"/>
      <c r="K177" s="14">
        <v>0</v>
      </c>
      <c r="L177" s="14">
        <v>0</v>
      </c>
      <c r="M177" s="14">
        <v>0</v>
      </c>
      <c r="N177" s="14">
        <v>0</v>
      </c>
      <c r="O177" s="14">
        <f>N177+M177+L177</f>
        <v>0</v>
      </c>
    </row>
    <row r="178" spans="1:15" ht="78.75">
      <c r="A178" s="40" t="s">
        <v>188</v>
      </c>
      <c r="B178" s="7" t="s">
        <v>190</v>
      </c>
      <c r="C178" s="36" t="s">
        <v>47</v>
      </c>
      <c r="D178" s="37" t="s">
        <v>47</v>
      </c>
      <c r="E178" s="36" t="s">
        <v>47</v>
      </c>
      <c r="F178" s="36" t="s">
        <v>129</v>
      </c>
      <c r="G178" s="37" t="s">
        <v>112</v>
      </c>
      <c r="H178" s="36" t="s">
        <v>47</v>
      </c>
      <c r="I178" s="36" t="s">
        <v>47</v>
      </c>
      <c r="J178" s="36" t="s">
        <v>47</v>
      </c>
      <c r="K178" s="14">
        <f>K179+K189</f>
        <v>0</v>
      </c>
      <c r="L178" s="14">
        <f>L179+L189</f>
        <v>0</v>
      </c>
      <c r="M178" s="14">
        <f>M179+M189</f>
        <v>0</v>
      </c>
      <c r="N178" s="14">
        <f>N179+N189</f>
        <v>0</v>
      </c>
      <c r="O178" s="14">
        <f>O179+O189</f>
        <v>0</v>
      </c>
    </row>
    <row r="179" spans="1:15" ht="19.5" customHeight="1">
      <c r="A179" s="40"/>
      <c r="B179" s="3" t="s">
        <v>48</v>
      </c>
      <c r="C179" s="37" t="s">
        <v>56</v>
      </c>
      <c r="D179" s="37" t="s">
        <v>47</v>
      </c>
      <c r="E179" s="36" t="s">
        <v>47</v>
      </c>
      <c r="F179" s="36" t="s">
        <v>47</v>
      </c>
      <c r="G179" s="37"/>
      <c r="H179" s="20"/>
      <c r="I179" s="20"/>
      <c r="J179" s="20"/>
      <c r="K179" s="14">
        <v>0</v>
      </c>
      <c r="L179" s="14">
        <v>0</v>
      </c>
      <c r="M179" s="14">
        <v>0</v>
      </c>
      <c r="N179" s="14">
        <v>0</v>
      </c>
      <c r="O179" s="14">
        <f>N179+M179+L179</f>
        <v>0</v>
      </c>
    </row>
    <row r="180" spans="1:15" ht="15.75">
      <c r="A180" s="40"/>
      <c r="B180" s="1" t="s">
        <v>94</v>
      </c>
      <c r="C180" s="37" t="s">
        <v>56</v>
      </c>
      <c r="D180" s="37" t="s">
        <v>47</v>
      </c>
      <c r="E180" s="36" t="s">
        <v>47</v>
      </c>
      <c r="F180" s="36" t="s">
        <v>47</v>
      </c>
      <c r="G180" s="37"/>
      <c r="H180" s="20"/>
      <c r="I180" s="20"/>
      <c r="J180" s="20"/>
      <c r="K180" s="14">
        <v>0</v>
      </c>
      <c r="L180" s="14">
        <v>0</v>
      </c>
      <c r="M180" s="14">
        <v>0</v>
      </c>
      <c r="N180" s="14">
        <v>0</v>
      </c>
      <c r="O180" s="14">
        <f>N180+M180+L180</f>
        <v>0</v>
      </c>
    </row>
    <row r="181" ht="15" customHeight="1"/>
    <row r="182" ht="15" customHeight="1"/>
    <row r="183" ht="15" customHeight="1"/>
  </sheetData>
  <sheetProtection/>
  <mergeCells count="31">
    <mergeCell ref="K2:O2"/>
    <mergeCell ref="K3:O3"/>
    <mergeCell ref="K4:O4"/>
    <mergeCell ref="K5:O5"/>
    <mergeCell ref="K6:O6"/>
    <mergeCell ref="B8:O8"/>
    <mergeCell ref="A10:A11"/>
    <mergeCell ref="B10:B11"/>
    <mergeCell ref="C10:C11"/>
    <mergeCell ref="D10:D11"/>
    <mergeCell ref="E10:E11"/>
    <mergeCell ref="F10:F11"/>
    <mergeCell ref="G10:G11"/>
    <mergeCell ref="H10:J10"/>
    <mergeCell ref="K10:O10"/>
    <mergeCell ref="A14:A29"/>
    <mergeCell ref="B16:B21"/>
    <mergeCell ref="C16:C21"/>
    <mergeCell ref="D16:D21"/>
    <mergeCell ref="E16:E21"/>
    <mergeCell ref="F16:F21"/>
    <mergeCell ref="B23:B29"/>
    <mergeCell ref="A108:A109"/>
    <mergeCell ref="A105:A106"/>
    <mergeCell ref="F23:F29"/>
    <mergeCell ref="C23:C29"/>
    <mergeCell ref="D23:D29"/>
    <mergeCell ref="E23:E29"/>
    <mergeCell ref="A34:A36"/>
    <mergeCell ref="A96:A97"/>
    <mergeCell ref="A99:A100"/>
  </mergeCells>
  <printOptions/>
  <pageMargins left="0.4330708661417323" right="0.03937007874015748" top="0.3937007874015748" bottom="0.35433070866141736" header="0.31496062992125984" footer="0.31496062992125984"/>
  <pageSetup firstPageNumber="28" useFirstPageNumber="1" fitToHeight="50" fitToWidth="1" horizontalDpi="600" verticalDpi="600" orientation="landscape" paperSize="9" scale="47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G15:I22"/>
  <sheetViews>
    <sheetView zoomScalePageLayoutView="0" workbookViewId="0" topLeftCell="A1">
      <selection activeCell="G22" sqref="G22:I22"/>
    </sheetView>
  </sheetViews>
  <sheetFormatPr defaultColWidth="9.140625" defaultRowHeight="15"/>
  <sheetData>
    <row r="14" ht="15.75" thickBot="1"/>
    <row r="15" spans="7:9" ht="15.75" thickBot="1">
      <c r="G15" s="8">
        <v>29012.48</v>
      </c>
      <c r="H15" s="9">
        <v>0</v>
      </c>
      <c r="I15" s="9">
        <v>29012.48</v>
      </c>
    </row>
    <row r="16" spans="7:9" ht="15.75" thickBot="1">
      <c r="G16" s="10">
        <v>40838.3</v>
      </c>
      <c r="H16" s="11">
        <v>0</v>
      </c>
      <c r="I16" s="11">
        <v>40838.3</v>
      </c>
    </row>
    <row r="17" spans="7:9" ht="15.75" thickBot="1">
      <c r="G17" s="10"/>
      <c r="H17" s="11">
        <v>0</v>
      </c>
      <c r="I17" s="11"/>
    </row>
    <row r="18" spans="7:9" ht="15.75" thickBot="1">
      <c r="G18" s="10">
        <v>98.7</v>
      </c>
      <c r="H18" s="11">
        <v>0</v>
      </c>
      <c r="I18" s="11">
        <v>98.7</v>
      </c>
    </row>
    <row r="19" spans="7:9" ht="15.75" thickBot="1">
      <c r="G19" s="10">
        <v>6634.52</v>
      </c>
      <c r="H19" s="11">
        <v>0</v>
      </c>
      <c r="I19" s="11">
        <v>6634.52</v>
      </c>
    </row>
    <row r="20" spans="7:9" ht="15.75" thickBot="1">
      <c r="G20" s="10">
        <v>3891.6</v>
      </c>
      <c r="H20" s="11">
        <v>0</v>
      </c>
      <c r="I20" s="11">
        <v>3891.6</v>
      </c>
    </row>
    <row r="21" spans="7:9" ht="15">
      <c r="G21" s="12">
        <v>5687.1</v>
      </c>
      <c r="I21" s="12">
        <v>5687.1</v>
      </c>
    </row>
    <row r="22" spans="7:9" ht="15">
      <c r="G22">
        <f>G21+G20+G19+G18+G16+G15+G17</f>
        <v>86162.7</v>
      </c>
      <c r="H22">
        <f>H21+H20+H19+H18+H16+H15+H17</f>
        <v>0</v>
      </c>
      <c r="I22">
        <f>I21+I20+I19+I18+I16+I15+I17</f>
        <v>86162.7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A. Klishina</dc:creator>
  <cp:keywords/>
  <dc:description/>
  <cp:lastModifiedBy>reab2</cp:lastModifiedBy>
  <cp:lastPrinted>2020-04-15T03:50:04Z</cp:lastPrinted>
  <dcterms:created xsi:type="dcterms:W3CDTF">2013-11-22T11:49:29Z</dcterms:created>
  <dcterms:modified xsi:type="dcterms:W3CDTF">2020-04-17T07:28:55Z</dcterms:modified>
  <cp:category/>
  <cp:version/>
  <cp:contentType/>
  <cp:contentStatus/>
</cp:coreProperties>
</file>